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Arkusz 1" sheetId="3" r:id="rId1"/>
  </sheets>
  <definedNames>
    <definedName name="_xlnm._FilterDatabase" localSheetId="0" hidden="1">'Arkusz 1'!$A$1:$Q$459</definedName>
    <definedName name="CENNIK_SPORT_AW_2013_v.4" localSheetId="0">'Arkusz 1'!$A$2</definedName>
    <definedName name="CENNIK_SPORT_AW_2013_v.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0" i="3" l="1"/>
  <c r="O90" i="3" s="1"/>
  <c r="Q90" i="3" s="1"/>
  <c r="N91" i="3"/>
  <c r="O91" i="3" s="1"/>
  <c r="Q91" i="3" s="1"/>
  <c r="N92" i="3"/>
  <c r="O92" i="3" s="1"/>
  <c r="Q92" i="3" s="1"/>
  <c r="N93" i="3"/>
  <c r="O93" i="3" s="1"/>
  <c r="Q93" i="3" s="1"/>
  <c r="N94" i="3"/>
  <c r="O94" i="3" s="1"/>
  <c r="Q94" i="3" s="1"/>
  <c r="N95" i="3"/>
  <c r="O95" i="3" s="1"/>
  <c r="Q95" i="3" s="1"/>
  <c r="N96" i="3"/>
  <c r="O96" i="3" s="1"/>
  <c r="Q96" i="3" s="1"/>
  <c r="N97" i="3"/>
  <c r="O97" i="3" s="1"/>
  <c r="Q97" i="3" s="1"/>
  <c r="N98" i="3"/>
  <c r="O98" i="3" s="1"/>
  <c r="Q98" i="3" s="1"/>
  <c r="N99" i="3"/>
  <c r="O99" i="3" s="1"/>
  <c r="Q99" i="3" s="1"/>
  <c r="N100" i="3"/>
  <c r="O100" i="3" s="1"/>
  <c r="Q100" i="3" s="1"/>
  <c r="N101" i="3"/>
  <c r="O101" i="3" s="1"/>
  <c r="Q101" i="3" s="1"/>
  <c r="N102" i="3"/>
  <c r="O102" i="3" s="1"/>
  <c r="Q102" i="3" s="1"/>
  <c r="N103" i="3"/>
  <c r="O103" i="3" s="1"/>
  <c r="Q103" i="3" s="1"/>
  <c r="N104" i="3"/>
  <c r="O104" i="3" s="1"/>
  <c r="Q104" i="3" s="1"/>
  <c r="N105" i="3"/>
  <c r="O105" i="3" s="1"/>
  <c r="Q105" i="3" s="1"/>
  <c r="N106" i="3"/>
  <c r="O106" i="3" s="1"/>
  <c r="Q106" i="3" s="1"/>
  <c r="N107" i="3"/>
  <c r="O107" i="3" s="1"/>
  <c r="Q107" i="3" s="1"/>
  <c r="N108" i="3"/>
  <c r="O108" i="3" s="1"/>
  <c r="Q108" i="3" s="1"/>
  <c r="N109" i="3"/>
  <c r="O109" i="3" s="1"/>
  <c r="Q109" i="3" s="1"/>
  <c r="N110" i="3"/>
  <c r="O110" i="3" s="1"/>
  <c r="Q110" i="3" s="1"/>
  <c r="N111" i="3"/>
  <c r="O111" i="3" s="1"/>
  <c r="Q111" i="3" s="1"/>
  <c r="N112" i="3"/>
  <c r="O112" i="3" s="1"/>
  <c r="Q112" i="3" s="1"/>
  <c r="N113" i="3"/>
  <c r="O113" i="3" s="1"/>
  <c r="Q113" i="3" s="1"/>
  <c r="N449" i="3" l="1"/>
  <c r="O449" i="3" s="1"/>
  <c r="Q449" i="3" s="1"/>
  <c r="N407" i="3"/>
  <c r="O407" i="3" s="1"/>
  <c r="Q407" i="3" s="1"/>
  <c r="N408" i="3"/>
  <c r="O408" i="3" s="1"/>
  <c r="Q408" i="3" s="1"/>
  <c r="N371" i="3"/>
  <c r="O371" i="3" s="1"/>
  <c r="Q371" i="3" s="1"/>
  <c r="N372" i="3"/>
  <c r="O372" i="3" s="1"/>
  <c r="Q372" i="3" s="1"/>
  <c r="N373" i="3"/>
  <c r="O373" i="3" s="1"/>
  <c r="Q373" i="3" s="1"/>
  <c r="N374" i="3"/>
  <c r="O374" i="3" s="1"/>
  <c r="Q374" i="3" s="1"/>
  <c r="N278" i="3" l="1"/>
  <c r="O278" i="3" s="1"/>
  <c r="Q278" i="3" s="1"/>
  <c r="N279" i="3"/>
  <c r="O279" i="3" s="1"/>
  <c r="Q279" i="3" s="1"/>
  <c r="N246" i="3" l="1"/>
  <c r="O246" i="3" s="1"/>
  <c r="Q246" i="3" s="1"/>
  <c r="N247" i="3"/>
  <c r="O247" i="3" s="1"/>
  <c r="Q247" i="3" s="1"/>
  <c r="N248" i="3"/>
  <c r="O248" i="3" s="1"/>
  <c r="Q248" i="3" s="1"/>
  <c r="N249" i="3"/>
  <c r="O249" i="3" s="1"/>
  <c r="Q249" i="3" s="1"/>
  <c r="N250" i="3"/>
  <c r="O250" i="3" s="1"/>
  <c r="Q250" i="3" s="1"/>
  <c r="N251" i="3"/>
  <c r="O251" i="3" s="1"/>
  <c r="Q251" i="3" s="1"/>
  <c r="N252" i="3"/>
  <c r="O252" i="3" s="1"/>
  <c r="Q252" i="3" s="1"/>
  <c r="N253" i="3"/>
  <c r="O253" i="3" s="1"/>
  <c r="Q253" i="3" s="1"/>
  <c r="N254" i="3"/>
  <c r="O254" i="3" s="1"/>
  <c r="Q254" i="3" s="1"/>
  <c r="N255" i="3"/>
  <c r="O255" i="3" s="1"/>
  <c r="Q255" i="3" s="1"/>
  <c r="N256" i="3"/>
  <c r="O256" i="3" s="1"/>
  <c r="Q256" i="3" s="1"/>
  <c r="N257" i="3"/>
  <c r="O257" i="3" s="1"/>
  <c r="N216" i="3" l="1"/>
  <c r="O216" i="3" s="1"/>
  <c r="Q216" i="3" s="1"/>
  <c r="N218" i="3"/>
  <c r="O218" i="3" s="1"/>
  <c r="N211" i="3" l="1"/>
  <c r="O211" i="3" s="1"/>
  <c r="Q211" i="3" s="1"/>
  <c r="N212" i="3"/>
  <c r="O212" i="3" s="1"/>
  <c r="Q212" i="3" s="1"/>
  <c r="N213" i="3"/>
  <c r="O213" i="3" s="1"/>
  <c r="Q213" i="3" s="1"/>
  <c r="N214" i="3"/>
  <c r="O214" i="3" s="1"/>
  <c r="Q214" i="3" s="1"/>
  <c r="N203" i="3"/>
  <c r="O203" i="3" s="1"/>
  <c r="Q203" i="3" s="1"/>
  <c r="N204" i="3"/>
  <c r="O204" i="3" s="1"/>
  <c r="Q204" i="3" s="1"/>
  <c r="N205" i="3"/>
  <c r="O205" i="3" s="1"/>
  <c r="Q205" i="3" s="1"/>
  <c r="N206" i="3"/>
  <c r="O206" i="3" s="1"/>
  <c r="Q206" i="3" s="1"/>
  <c r="P457" i="3" l="1"/>
  <c r="N456" i="3" l="1"/>
  <c r="O456" i="3" s="1"/>
  <c r="Q456" i="3" s="1"/>
  <c r="N455" i="3"/>
  <c r="O455" i="3" s="1"/>
  <c r="Q455" i="3" s="1"/>
  <c r="N454" i="3"/>
  <c r="O454" i="3" s="1"/>
  <c r="Q454" i="3" s="1"/>
  <c r="N453" i="3"/>
  <c r="O453" i="3" s="1"/>
  <c r="Q453" i="3" s="1"/>
  <c r="N452" i="3"/>
  <c r="O452" i="3" s="1"/>
  <c r="Q452" i="3" s="1"/>
  <c r="N451" i="3"/>
  <c r="O451" i="3" s="1"/>
  <c r="Q451" i="3" s="1"/>
  <c r="N450" i="3"/>
  <c r="O450" i="3" s="1"/>
  <c r="Q450" i="3" s="1"/>
  <c r="N448" i="3"/>
  <c r="O448" i="3" s="1"/>
  <c r="Q448" i="3" s="1"/>
  <c r="N447" i="3"/>
  <c r="O447" i="3" s="1"/>
  <c r="Q447" i="3" s="1"/>
  <c r="N446" i="3"/>
  <c r="O446" i="3" s="1"/>
  <c r="Q446" i="3" s="1"/>
  <c r="N445" i="3"/>
  <c r="O445" i="3" s="1"/>
  <c r="Q445" i="3" s="1"/>
  <c r="N439" i="3"/>
  <c r="O439" i="3" s="1"/>
  <c r="Q439" i="3" s="1"/>
  <c r="N440" i="3"/>
  <c r="O440" i="3" s="1"/>
  <c r="Q440" i="3" s="1"/>
  <c r="N441" i="3"/>
  <c r="O441" i="3" s="1"/>
  <c r="Q441" i="3" s="1"/>
  <c r="N442" i="3"/>
  <c r="O442" i="3" s="1"/>
  <c r="Q442" i="3" s="1"/>
  <c r="N443" i="3"/>
  <c r="O443" i="3" s="1"/>
  <c r="Q443" i="3" s="1"/>
  <c r="N429" i="3"/>
  <c r="O429" i="3" s="1"/>
  <c r="Q429" i="3" s="1"/>
  <c r="N430" i="3"/>
  <c r="O430" i="3" s="1"/>
  <c r="Q430" i="3" s="1"/>
  <c r="N431" i="3"/>
  <c r="O431" i="3" s="1"/>
  <c r="Q431" i="3" s="1"/>
  <c r="N169" i="3"/>
  <c r="O169" i="3" s="1"/>
  <c r="Q169" i="3" s="1"/>
  <c r="N168" i="3"/>
  <c r="O168" i="3" s="1"/>
  <c r="Q168" i="3" s="1"/>
  <c r="N167" i="3"/>
  <c r="O167" i="3" s="1"/>
  <c r="Q167" i="3" s="1"/>
  <c r="N166" i="3"/>
  <c r="O166" i="3" s="1"/>
  <c r="Q166" i="3" s="1"/>
  <c r="N31" i="3" l="1"/>
  <c r="O31" i="3" s="1"/>
  <c r="Q31" i="3" s="1"/>
  <c r="N87" i="3"/>
  <c r="O87" i="3" s="1"/>
  <c r="N85" i="3"/>
  <c r="O85" i="3" s="1"/>
  <c r="N83" i="3"/>
  <c r="O83" i="3" s="1"/>
  <c r="N81" i="3"/>
  <c r="O81" i="3" s="1"/>
  <c r="N79" i="3"/>
  <c r="O79" i="3" s="1"/>
  <c r="N77" i="3"/>
  <c r="O77" i="3" s="1"/>
  <c r="N75" i="3"/>
  <c r="O75" i="3" s="1"/>
  <c r="N72" i="3"/>
  <c r="O72" i="3" s="1"/>
  <c r="N70" i="3"/>
  <c r="O70" i="3" s="1"/>
  <c r="N68" i="3"/>
  <c r="O68" i="3" s="1"/>
  <c r="N66" i="3"/>
  <c r="O66" i="3" s="1"/>
  <c r="N64" i="3"/>
  <c r="O64" i="3" s="1"/>
  <c r="N62" i="3"/>
  <c r="O62" i="3" s="1"/>
  <c r="N60" i="3"/>
  <c r="O60" i="3" s="1"/>
  <c r="N58" i="3"/>
  <c r="O58" i="3" s="1"/>
  <c r="N56" i="3"/>
  <c r="O56" i="3" s="1"/>
  <c r="N54" i="3"/>
  <c r="O54" i="3" s="1"/>
  <c r="N52" i="3"/>
  <c r="O52" i="3" s="1"/>
  <c r="N50" i="3"/>
  <c r="O50" i="3" s="1"/>
  <c r="N48" i="3"/>
  <c r="O48" i="3" s="1"/>
  <c r="N46" i="3"/>
  <c r="O46" i="3" s="1"/>
  <c r="N44" i="3"/>
  <c r="O44" i="3" s="1"/>
  <c r="N41" i="3"/>
  <c r="O41" i="3" s="1"/>
  <c r="N39" i="3"/>
  <c r="O39" i="3" s="1"/>
  <c r="N37" i="3"/>
  <c r="O37" i="3" s="1"/>
  <c r="N35" i="3"/>
  <c r="O35" i="3" s="1"/>
  <c r="N33" i="3"/>
  <c r="O33" i="3" s="1"/>
  <c r="N29" i="3"/>
  <c r="O29" i="3" s="1"/>
  <c r="N25" i="3"/>
  <c r="O25" i="3" s="1"/>
  <c r="N22" i="3"/>
  <c r="O22" i="3" s="1"/>
  <c r="N20" i="3"/>
  <c r="O20" i="3" s="1"/>
  <c r="N18" i="3"/>
  <c r="O18" i="3" s="1"/>
  <c r="N16" i="3"/>
  <c r="O16" i="3" s="1"/>
  <c r="N14" i="3"/>
  <c r="O14" i="3" s="1"/>
  <c r="N12" i="3"/>
  <c r="O12" i="3" s="1"/>
  <c r="N10" i="3"/>
  <c r="O10" i="3" s="1"/>
  <c r="N8" i="3"/>
  <c r="O8" i="3" s="1"/>
  <c r="N6" i="3"/>
  <c r="O6" i="3" s="1"/>
  <c r="N438" i="3"/>
  <c r="O438" i="3" s="1"/>
  <c r="N437" i="3"/>
  <c r="O437" i="3" s="1"/>
  <c r="N436" i="3"/>
  <c r="O436" i="3" s="1"/>
  <c r="N435" i="3"/>
  <c r="O435" i="3" s="1"/>
  <c r="N434" i="3"/>
  <c r="O434" i="3" s="1"/>
  <c r="N432" i="3"/>
  <c r="O432" i="3" s="1"/>
  <c r="N427" i="3"/>
  <c r="O427" i="3" s="1"/>
  <c r="N426" i="3"/>
  <c r="O426" i="3" s="1"/>
  <c r="N425" i="3"/>
  <c r="O425" i="3" s="1"/>
  <c r="N424" i="3"/>
  <c r="O424" i="3" s="1"/>
  <c r="N423" i="3"/>
  <c r="O423" i="3" s="1"/>
  <c r="N422" i="3"/>
  <c r="O422" i="3" s="1"/>
  <c r="N421" i="3"/>
  <c r="O421" i="3" s="1"/>
  <c r="N420" i="3"/>
  <c r="O420" i="3" s="1"/>
  <c r="N419" i="3"/>
  <c r="O419" i="3" s="1"/>
  <c r="N418" i="3"/>
  <c r="O418" i="3" s="1"/>
  <c r="N417" i="3"/>
  <c r="O417" i="3" s="1"/>
  <c r="N416" i="3"/>
  <c r="O416" i="3" s="1"/>
  <c r="N415" i="3"/>
  <c r="O415" i="3" s="1"/>
  <c r="N414" i="3"/>
  <c r="O414" i="3" s="1"/>
  <c r="N413" i="3"/>
  <c r="O413" i="3" s="1"/>
  <c r="N412" i="3"/>
  <c r="O412" i="3" s="1"/>
  <c r="N410" i="3"/>
  <c r="O410" i="3" s="1"/>
  <c r="N409" i="3"/>
  <c r="O409" i="3" s="1"/>
  <c r="Q409" i="3" s="1"/>
  <c r="N406" i="3"/>
  <c r="O406" i="3" s="1"/>
  <c r="N405" i="3"/>
  <c r="O405" i="3" s="1"/>
  <c r="N404" i="3"/>
  <c r="O404" i="3" s="1"/>
  <c r="N403" i="3"/>
  <c r="O403" i="3" s="1"/>
  <c r="N402" i="3"/>
  <c r="O402" i="3" s="1"/>
  <c r="N401" i="3"/>
  <c r="O401" i="3" s="1"/>
  <c r="N400" i="3"/>
  <c r="O400" i="3" s="1"/>
  <c r="N399" i="3"/>
  <c r="O399" i="3" s="1"/>
  <c r="N398" i="3"/>
  <c r="O398" i="3" s="1"/>
  <c r="N397" i="3"/>
  <c r="O397" i="3" s="1"/>
  <c r="N396" i="3"/>
  <c r="O396" i="3" s="1"/>
  <c r="N395" i="3"/>
  <c r="O395" i="3" s="1"/>
  <c r="N394" i="3"/>
  <c r="O394" i="3" s="1"/>
  <c r="N393" i="3"/>
  <c r="O393" i="3" s="1"/>
  <c r="N392" i="3"/>
  <c r="O392" i="3" s="1"/>
  <c r="N391" i="3"/>
  <c r="O391" i="3" s="1"/>
  <c r="N390" i="3"/>
  <c r="O390" i="3" s="1"/>
  <c r="N389" i="3"/>
  <c r="O389" i="3" s="1"/>
  <c r="N388" i="3"/>
  <c r="O388" i="3" s="1"/>
  <c r="N387" i="3"/>
  <c r="O387" i="3" s="1"/>
  <c r="N386" i="3"/>
  <c r="O386" i="3" s="1"/>
  <c r="N385" i="3"/>
  <c r="O385" i="3" s="1"/>
  <c r="N384" i="3"/>
  <c r="O384" i="3" s="1"/>
  <c r="N383" i="3"/>
  <c r="O383" i="3" s="1"/>
  <c r="N382" i="3"/>
  <c r="O382" i="3" s="1"/>
  <c r="N380" i="3"/>
  <c r="O380" i="3" s="1"/>
  <c r="N379" i="3"/>
  <c r="O379" i="3" s="1"/>
  <c r="N378" i="3"/>
  <c r="O378" i="3" s="1"/>
  <c r="N377" i="3"/>
  <c r="O377" i="3" s="1"/>
  <c r="N376" i="3"/>
  <c r="O376" i="3" s="1"/>
  <c r="N375" i="3"/>
  <c r="O375" i="3" s="1"/>
  <c r="Q375" i="3" s="1"/>
  <c r="N369" i="3"/>
  <c r="O369" i="3" s="1"/>
  <c r="N368" i="3"/>
  <c r="O368" i="3" s="1"/>
  <c r="N367" i="3"/>
  <c r="O367" i="3" s="1"/>
  <c r="N366" i="3"/>
  <c r="O366" i="3" s="1"/>
  <c r="N364" i="3"/>
  <c r="O364" i="3" s="1"/>
  <c r="N363" i="3"/>
  <c r="O363" i="3" s="1"/>
  <c r="N362" i="3"/>
  <c r="O362" i="3" s="1"/>
  <c r="N361" i="3"/>
  <c r="O361" i="3" s="1"/>
  <c r="N360" i="3"/>
  <c r="O360" i="3" s="1"/>
  <c r="N359" i="3"/>
  <c r="O359" i="3" s="1"/>
  <c r="N358" i="3"/>
  <c r="O358" i="3" s="1"/>
  <c r="N357" i="3"/>
  <c r="O357" i="3" s="1"/>
  <c r="N356" i="3"/>
  <c r="O356" i="3" s="1"/>
  <c r="N355" i="3"/>
  <c r="O355" i="3" s="1"/>
  <c r="N354" i="3"/>
  <c r="O354" i="3" s="1"/>
  <c r="N353" i="3"/>
  <c r="O353" i="3" s="1"/>
  <c r="N352" i="3"/>
  <c r="O352" i="3" s="1"/>
  <c r="N351" i="3"/>
  <c r="O351" i="3" s="1"/>
  <c r="N350" i="3"/>
  <c r="O350" i="3" s="1"/>
  <c r="N349" i="3"/>
  <c r="O349" i="3" s="1"/>
  <c r="N348" i="3"/>
  <c r="O348" i="3" s="1"/>
  <c r="N347" i="3"/>
  <c r="O347" i="3" s="1"/>
  <c r="N346" i="3"/>
  <c r="O346" i="3" s="1"/>
  <c r="N345" i="3"/>
  <c r="O345" i="3" s="1"/>
  <c r="N344" i="3"/>
  <c r="O344" i="3" s="1"/>
  <c r="N343" i="3"/>
  <c r="O343" i="3" s="1"/>
  <c r="N342" i="3"/>
  <c r="O342" i="3" s="1"/>
  <c r="N341" i="3"/>
  <c r="O341" i="3" s="1"/>
  <c r="N340" i="3"/>
  <c r="O340" i="3" s="1"/>
  <c r="N339" i="3"/>
  <c r="O339" i="3" s="1"/>
  <c r="N338" i="3"/>
  <c r="O338" i="3" s="1"/>
  <c r="N337" i="3"/>
  <c r="O337" i="3" s="1"/>
  <c r="N336" i="3"/>
  <c r="O336" i="3" s="1"/>
  <c r="N335" i="3"/>
  <c r="O335" i="3" s="1"/>
  <c r="N334" i="3"/>
  <c r="O334" i="3" s="1"/>
  <c r="N333" i="3"/>
  <c r="O333" i="3" s="1"/>
  <c r="N332" i="3"/>
  <c r="O332" i="3" s="1"/>
  <c r="N331" i="3"/>
  <c r="O331" i="3" s="1"/>
  <c r="N330" i="3"/>
  <c r="O330" i="3" s="1"/>
  <c r="N329" i="3"/>
  <c r="O329" i="3" s="1"/>
  <c r="N328" i="3"/>
  <c r="O328" i="3" s="1"/>
  <c r="N327" i="3"/>
  <c r="O327" i="3" s="1"/>
  <c r="N326" i="3"/>
  <c r="O326" i="3" s="1"/>
  <c r="N325" i="3"/>
  <c r="O325" i="3" s="1"/>
  <c r="N324" i="3"/>
  <c r="O324" i="3" s="1"/>
  <c r="N323" i="3"/>
  <c r="O323" i="3" s="1"/>
  <c r="N321" i="3"/>
  <c r="O321" i="3" s="1"/>
  <c r="N320" i="3"/>
  <c r="O320" i="3" s="1"/>
  <c r="N319" i="3"/>
  <c r="O319" i="3" s="1"/>
  <c r="N318" i="3"/>
  <c r="O318" i="3" s="1"/>
  <c r="N317" i="3"/>
  <c r="O317" i="3" s="1"/>
  <c r="N316" i="3"/>
  <c r="O316" i="3" s="1"/>
  <c r="N315" i="3"/>
  <c r="O315" i="3" s="1"/>
  <c r="N314" i="3"/>
  <c r="O314" i="3" s="1"/>
  <c r="N313" i="3"/>
  <c r="O313" i="3" s="1"/>
  <c r="N312" i="3"/>
  <c r="O312" i="3" s="1"/>
  <c r="N311" i="3"/>
  <c r="O311" i="3" s="1"/>
  <c r="N310" i="3"/>
  <c r="O310" i="3" s="1"/>
  <c r="N309" i="3"/>
  <c r="O309" i="3" s="1"/>
  <c r="N308" i="3"/>
  <c r="O308" i="3" s="1"/>
  <c r="N307" i="3"/>
  <c r="O307" i="3" s="1"/>
  <c r="N306" i="3"/>
  <c r="O306" i="3" s="1"/>
  <c r="N304" i="3"/>
  <c r="O304" i="3" s="1"/>
  <c r="N303" i="3"/>
  <c r="O303" i="3" s="1"/>
  <c r="N302" i="3"/>
  <c r="O302" i="3" s="1"/>
  <c r="N301" i="3"/>
  <c r="O301" i="3" s="1"/>
  <c r="N300" i="3"/>
  <c r="O300" i="3" s="1"/>
  <c r="N299" i="3"/>
  <c r="O299" i="3" s="1"/>
  <c r="N298" i="3"/>
  <c r="O298" i="3" s="1"/>
  <c r="N297" i="3"/>
  <c r="O297" i="3" s="1"/>
  <c r="N296" i="3"/>
  <c r="O296" i="3" s="1"/>
  <c r="N295" i="3"/>
  <c r="O295" i="3" s="1"/>
  <c r="N293" i="3"/>
  <c r="O293" i="3" s="1"/>
  <c r="N292" i="3"/>
  <c r="O292" i="3" s="1"/>
  <c r="N291" i="3"/>
  <c r="O291" i="3" s="1"/>
  <c r="N290" i="3"/>
  <c r="O290" i="3" s="1"/>
  <c r="N289" i="3"/>
  <c r="O289" i="3" s="1"/>
  <c r="N288" i="3"/>
  <c r="O288" i="3" s="1"/>
  <c r="N287" i="3"/>
  <c r="O287" i="3" s="1"/>
  <c r="N286" i="3"/>
  <c r="O286" i="3" s="1"/>
  <c r="N285" i="3"/>
  <c r="O285" i="3" s="1"/>
  <c r="N284" i="3"/>
  <c r="O284" i="3" s="1"/>
  <c r="N283" i="3"/>
  <c r="O283" i="3" s="1"/>
  <c r="N282" i="3"/>
  <c r="O282" i="3" s="1"/>
  <c r="N276" i="3"/>
  <c r="O276" i="3" s="1"/>
  <c r="N275" i="3"/>
  <c r="O275" i="3" s="1"/>
  <c r="N274" i="3"/>
  <c r="O274" i="3" s="1"/>
  <c r="N273" i="3"/>
  <c r="O273" i="3" s="1"/>
  <c r="N272" i="3"/>
  <c r="O272" i="3" s="1"/>
  <c r="N271" i="3"/>
  <c r="O271" i="3" s="1"/>
  <c r="N270" i="3"/>
  <c r="O270" i="3" s="1"/>
  <c r="N269" i="3"/>
  <c r="O269" i="3" s="1"/>
  <c r="N268" i="3"/>
  <c r="O268" i="3" s="1"/>
  <c r="N267" i="3"/>
  <c r="O267" i="3" s="1"/>
  <c r="N266" i="3"/>
  <c r="O266" i="3" s="1"/>
  <c r="N265" i="3"/>
  <c r="O265" i="3" s="1"/>
  <c r="N264" i="3"/>
  <c r="O264" i="3" s="1"/>
  <c r="N263" i="3"/>
  <c r="O263" i="3" s="1"/>
  <c r="N262" i="3"/>
  <c r="O262" i="3" s="1"/>
  <c r="N261" i="3"/>
  <c r="O261" i="3" s="1"/>
  <c r="N260" i="3"/>
  <c r="O260" i="3" s="1"/>
  <c r="N259" i="3"/>
  <c r="O259" i="3" s="1"/>
  <c r="N245" i="3"/>
  <c r="O245" i="3" s="1"/>
  <c r="N244" i="3"/>
  <c r="O244" i="3" s="1"/>
  <c r="N243" i="3"/>
  <c r="O243" i="3" s="1"/>
  <c r="N242" i="3"/>
  <c r="O242" i="3" s="1"/>
  <c r="N241" i="3"/>
  <c r="O241" i="3" s="1"/>
  <c r="N240" i="3"/>
  <c r="O240" i="3" s="1"/>
  <c r="N239" i="3"/>
  <c r="O239" i="3" s="1"/>
  <c r="N238" i="3"/>
  <c r="O238" i="3" s="1"/>
  <c r="N237" i="3"/>
  <c r="O237" i="3" s="1"/>
  <c r="N236" i="3"/>
  <c r="O236" i="3" s="1"/>
  <c r="N235" i="3"/>
  <c r="O235" i="3" s="1"/>
  <c r="N234" i="3"/>
  <c r="O234" i="3" s="1"/>
  <c r="N233" i="3"/>
  <c r="O233" i="3" s="1"/>
  <c r="N232" i="3"/>
  <c r="O232" i="3" s="1"/>
  <c r="N231" i="3"/>
  <c r="O231" i="3" s="1"/>
  <c r="N230" i="3"/>
  <c r="O230" i="3" s="1"/>
  <c r="N229" i="3"/>
  <c r="O229" i="3" s="1"/>
  <c r="N228" i="3"/>
  <c r="O228" i="3" s="1"/>
  <c r="N227" i="3"/>
  <c r="O227" i="3" s="1"/>
  <c r="N226" i="3"/>
  <c r="O226" i="3" s="1"/>
  <c r="N225" i="3"/>
  <c r="O225" i="3" s="1"/>
  <c r="N224" i="3"/>
  <c r="O224" i="3" s="1"/>
  <c r="N223" i="3"/>
  <c r="O223" i="3" s="1"/>
  <c r="N222" i="3"/>
  <c r="O222" i="3" s="1"/>
  <c r="N221" i="3"/>
  <c r="O221" i="3" s="1"/>
  <c r="N220" i="3"/>
  <c r="O220" i="3" s="1"/>
  <c r="N217" i="3"/>
  <c r="O217" i="3" s="1"/>
  <c r="N215" i="3"/>
  <c r="O215" i="3" s="1"/>
  <c r="N210" i="3"/>
  <c r="O210" i="3" s="1"/>
  <c r="N209" i="3"/>
  <c r="O209" i="3" s="1"/>
  <c r="N208" i="3"/>
  <c r="O208" i="3" s="1"/>
  <c r="N207" i="3"/>
  <c r="O207" i="3" s="1"/>
  <c r="N202" i="3"/>
  <c r="O202" i="3" s="1"/>
  <c r="N201" i="3"/>
  <c r="O201" i="3" s="1"/>
  <c r="N200" i="3"/>
  <c r="O200" i="3" s="1"/>
  <c r="N199" i="3"/>
  <c r="O199" i="3" s="1"/>
  <c r="N197" i="3"/>
  <c r="O197" i="3" s="1"/>
  <c r="N196" i="3"/>
  <c r="O196" i="3" s="1"/>
  <c r="N195" i="3"/>
  <c r="O195" i="3" s="1"/>
  <c r="N194" i="3"/>
  <c r="O194" i="3" s="1"/>
  <c r="N193" i="3"/>
  <c r="O193" i="3" s="1"/>
  <c r="N192" i="3"/>
  <c r="O192" i="3" s="1"/>
  <c r="N191" i="3"/>
  <c r="O191" i="3" s="1"/>
  <c r="N190" i="3"/>
  <c r="O190" i="3" s="1"/>
  <c r="N188" i="3"/>
  <c r="O188" i="3" s="1"/>
  <c r="N187" i="3"/>
  <c r="O187" i="3" s="1"/>
  <c r="N186" i="3"/>
  <c r="O186" i="3" s="1"/>
  <c r="N185" i="3"/>
  <c r="O185" i="3" s="1"/>
  <c r="N184" i="3"/>
  <c r="O184" i="3" s="1"/>
  <c r="N183" i="3"/>
  <c r="O183" i="3" s="1"/>
  <c r="N182" i="3"/>
  <c r="O182" i="3" s="1"/>
  <c r="N181" i="3"/>
  <c r="O181" i="3" s="1"/>
  <c r="N180" i="3"/>
  <c r="O180" i="3" s="1"/>
  <c r="N179" i="3"/>
  <c r="O179" i="3" s="1"/>
  <c r="N178" i="3"/>
  <c r="O178" i="3" s="1"/>
  <c r="N177" i="3"/>
  <c r="O177" i="3" s="1"/>
  <c r="N176" i="3"/>
  <c r="O176" i="3" s="1"/>
  <c r="N175" i="3"/>
  <c r="O175" i="3" s="1"/>
  <c r="N174" i="3"/>
  <c r="O174" i="3" s="1"/>
  <c r="N173" i="3"/>
  <c r="O173" i="3" s="1"/>
  <c r="N172" i="3"/>
  <c r="O172" i="3" s="1"/>
  <c r="N164" i="3"/>
  <c r="O164" i="3" s="1"/>
  <c r="N163" i="3"/>
  <c r="O163" i="3" s="1"/>
  <c r="N162" i="3"/>
  <c r="O162" i="3" s="1"/>
  <c r="N161" i="3"/>
  <c r="O161" i="3" s="1"/>
  <c r="N160" i="3"/>
  <c r="O160" i="3" s="1"/>
  <c r="N159" i="3"/>
  <c r="O159" i="3" s="1"/>
  <c r="N158" i="3"/>
  <c r="O158" i="3" s="1"/>
  <c r="N157" i="3"/>
  <c r="O157" i="3" s="1"/>
  <c r="N156" i="3"/>
  <c r="O156" i="3" s="1"/>
  <c r="N155" i="3"/>
  <c r="O155" i="3" s="1"/>
  <c r="N154" i="3"/>
  <c r="O154" i="3" s="1"/>
  <c r="N153" i="3"/>
  <c r="O153" i="3" s="1"/>
  <c r="N152" i="3"/>
  <c r="O152" i="3" s="1"/>
  <c r="N151" i="3"/>
  <c r="O151" i="3" s="1"/>
  <c r="N150" i="3"/>
  <c r="O150" i="3" s="1"/>
  <c r="N149" i="3"/>
  <c r="O149" i="3" s="1"/>
  <c r="N148" i="3"/>
  <c r="O148" i="3" s="1"/>
  <c r="N147" i="3"/>
  <c r="O147" i="3" s="1"/>
  <c r="N146" i="3"/>
  <c r="O146" i="3" s="1"/>
  <c r="N145" i="3"/>
  <c r="O145" i="3" s="1"/>
  <c r="N143" i="3"/>
  <c r="O143" i="3" s="1"/>
  <c r="N142" i="3"/>
  <c r="O142" i="3" s="1"/>
  <c r="N141" i="3"/>
  <c r="O141" i="3" s="1"/>
  <c r="N140" i="3"/>
  <c r="O140" i="3" s="1"/>
  <c r="N139" i="3"/>
  <c r="O139" i="3" s="1"/>
  <c r="N138" i="3"/>
  <c r="O138" i="3" s="1"/>
  <c r="N137" i="3"/>
  <c r="O137" i="3" s="1"/>
  <c r="N136" i="3"/>
  <c r="O136" i="3" s="1"/>
  <c r="N135" i="3"/>
  <c r="O135" i="3" s="1"/>
  <c r="N134" i="3"/>
  <c r="O134" i="3" s="1"/>
  <c r="N133" i="3"/>
  <c r="O133" i="3" s="1"/>
  <c r="N132" i="3"/>
  <c r="O132" i="3" s="1"/>
  <c r="N131" i="3"/>
  <c r="O131" i="3" s="1"/>
  <c r="N130" i="3"/>
  <c r="O130" i="3" s="1"/>
  <c r="N129" i="3"/>
  <c r="O129" i="3" s="1"/>
  <c r="N128" i="3"/>
  <c r="O128" i="3" s="1"/>
  <c r="N127" i="3"/>
  <c r="O127" i="3" s="1"/>
  <c r="N126" i="3"/>
  <c r="O126" i="3" s="1"/>
  <c r="N125" i="3"/>
  <c r="O125" i="3" s="1"/>
  <c r="N124" i="3"/>
  <c r="O124" i="3" s="1"/>
  <c r="N123" i="3"/>
  <c r="O123" i="3" s="1"/>
  <c r="N122" i="3"/>
  <c r="O122" i="3" s="1"/>
  <c r="N121" i="3"/>
  <c r="O121" i="3" s="1"/>
  <c r="N120" i="3"/>
  <c r="O120" i="3" s="1"/>
  <c r="N119" i="3"/>
  <c r="O119" i="3" s="1"/>
  <c r="N118" i="3"/>
  <c r="O118" i="3" s="1"/>
  <c r="N117" i="3"/>
  <c r="O117" i="3" s="1"/>
  <c r="N116" i="3"/>
  <c r="O116" i="3" s="1"/>
  <c r="N115" i="3"/>
  <c r="O115" i="3" s="1"/>
  <c r="N88" i="3"/>
  <c r="O88" i="3" s="1"/>
  <c r="N86" i="3"/>
  <c r="O86" i="3" s="1"/>
  <c r="N84" i="3"/>
  <c r="O84" i="3" s="1"/>
  <c r="N82" i="3"/>
  <c r="O82" i="3" s="1"/>
  <c r="N80" i="3"/>
  <c r="O80" i="3" s="1"/>
  <c r="N78" i="3"/>
  <c r="O78" i="3" s="1"/>
  <c r="N76" i="3"/>
  <c r="O76" i="3" s="1"/>
  <c r="N74" i="3"/>
  <c r="O74" i="3" s="1"/>
  <c r="N71" i="3"/>
  <c r="O71" i="3" s="1"/>
  <c r="N69" i="3"/>
  <c r="O69" i="3" s="1"/>
  <c r="N67" i="3"/>
  <c r="O67" i="3" s="1"/>
  <c r="N65" i="3"/>
  <c r="O65" i="3" s="1"/>
  <c r="N63" i="3"/>
  <c r="O63" i="3" s="1"/>
  <c r="N61" i="3"/>
  <c r="O61" i="3" s="1"/>
  <c r="N59" i="3"/>
  <c r="O59" i="3" s="1"/>
  <c r="N57" i="3"/>
  <c r="O57" i="3" s="1"/>
  <c r="N55" i="3"/>
  <c r="O55" i="3" s="1"/>
  <c r="N53" i="3"/>
  <c r="O53" i="3" s="1"/>
  <c r="N51" i="3"/>
  <c r="O51" i="3" s="1"/>
  <c r="N49" i="3"/>
  <c r="O49" i="3" s="1"/>
  <c r="N47" i="3"/>
  <c r="O47" i="3" s="1"/>
  <c r="N45" i="3"/>
  <c r="O45" i="3" s="1"/>
  <c r="N43" i="3"/>
  <c r="O43" i="3" s="1"/>
  <c r="N26" i="3"/>
  <c r="O26" i="3" s="1"/>
  <c r="N24" i="3"/>
  <c r="O24" i="3" s="1"/>
  <c r="N280" i="3"/>
  <c r="O280" i="3" s="1"/>
  <c r="N40" i="3"/>
  <c r="O40" i="3" s="1"/>
  <c r="N38" i="3"/>
  <c r="O38" i="3" s="1"/>
  <c r="N36" i="3"/>
  <c r="O36" i="3" s="1"/>
  <c r="N34" i="3"/>
  <c r="O34" i="3" s="1"/>
  <c r="N32" i="3"/>
  <c r="O32" i="3" s="1"/>
  <c r="N30" i="3"/>
  <c r="O30" i="3" s="1"/>
  <c r="N28" i="3"/>
  <c r="O28" i="3" s="1"/>
  <c r="N21" i="3"/>
  <c r="O21" i="3" s="1"/>
  <c r="N19" i="3"/>
  <c r="O19" i="3" s="1"/>
  <c r="N17" i="3"/>
  <c r="O17" i="3" s="1"/>
  <c r="N15" i="3"/>
  <c r="O15" i="3" s="1"/>
  <c r="N13" i="3"/>
  <c r="O13" i="3" s="1"/>
  <c r="N11" i="3"/>
  <c r="O11" i="3" s="1"/>
  <c r="N9" i="3"/>
  <c r="O9" i="3" s="1"/>
  <c r="N7" i="3"/>
  <c r="O7" i="3" s="1"/>
  <c r="N5" i="3"/>
  <c r="O5" i="3" s="1"/>
  <c r="Q5" i="3" s="1"/>
  <c r="Q8" i="3" l="1"/>
  <c r="Q12" i="3"/>
  <c r="Q16" i="3"/>
  <c r="Q20" i="3"/>
  <c r="Q25" i="3"/>
  <c r="Q33" i="3"/>
  <c r="Q37" i="3"/>
  <c r="Q46" i="3"/>
  <c r="Q50" i="3"/>
  <c r="Q54" i="3"/>
  <c r="Q58" i="3"/>
  <c r="Q62" i="3"/>
  <c r="Q66" i="3"/>
  <c r="Q70" i="3"/>
  <c r="Q75" i="3"/>
  <c r="Q79" i="3"/>
  <c r="Q83" i="3"/>
  <c r="Q87" i="3"/>
  <c r="Q6" i="3"/>
  <c r="Q10" i="3"/>
  <c r="Q14" i="3"/>
  <c r="Q18" i="3"/>
  <c r="Q22" i="3"/>
  <c r="Q29" i="3"/>
  <c r="Q35" i="3"/>
  <c r="Q39" i="3"/>
  <c r="Q44" i="3"/>
  <c r="Q48" i="3"/>
  <c r="Q52" i="3"/>
  <c r="Q56" i="3"/>
  <c r="Q60" i="3"/>
  <c r="Q64" i="3"/>
  <c r="Q68" i="3"/>
  <c r="Q72" i="3"/>
  <c r="Q77" i="3"/>
  <c r="Q81" i="3"/>
  <c r="Q85" i="3"/>
  <c r="Q41" i="3"/>
  <c r="Q434" i="3"/>
  <c r="Q438" i="3"/>
  <c r="Q115" i="3"/>
  <c r="Q119" i="3"/>
  <c r="Q123" i="3"/>
  <c r="Q131" i="3"/>
  <c r="Q135" i="3"/>
  <c r="Q138" i="3"/>
  <c r="Q141" i="3"/>
  <c r="Q146" i="3"/>
  <c r="Q150" i="3"/>
  <c r="Q154" i="3"/>
  <c r="Q158" i="3"/>
  <c r="Q162" i="3"/>
  <c r="Q421" i="3"/>
  <c r="Q425" i="3"/>
  <c r="Q116" i="3"/>
  <c r="Q120" i="3"/>
  <c r="Q124" i="3"/>
  <c r="Q128" i="3"/>
  <c r="Q132" i="3"/>
  <c r="Q136" i="3"/>
  <c r="Q139" i="3"/>
  <c r="Q142" i="3"/>
  <c r="Q147" i="3"/>
  <c r="Q151" i="3"/>
  <c r="Q155" i="3"/>
  <c r="Q159" i="3"/>
  <c r="Q163" i="3"/>
  <c r="Q414" i="3"/>
  <c r="Q418" i="3"/>
  <c r="Q426" i="3"/>
  <c r="Q435" i="3"/>
  <c r="Q173" i="3"/>
  <c r="Q353" i="3"/>
  <c r="Q378" i="3"/>
  <c r="Q202" i="3"/>
  <c r="Q369" i="3"/>
  <c r="Q388" i="3"/>
  <c r="Q396" i="3"/>
  <c r="Q336" i="3"/>
  <c r="Q300" i="3"/>
  <c r="Q229" i="3"/>
  <c r="Q329" i="3"/>
  <c r="Q315" i="3"/>
  <c r="Q361" i="3"/>
  <c r="Q379" i="3"/>
  <c r="Q223" i="3"/>
  <c r="Q69" i="3"/>
  <c r="Q86" i="3"/>
  <c r="Q21" i="3"/>
  <c r="Q34" i="3"/>
  <c r="Q13" i="3"/>
  <c r="Q49" i="3"/>
  <c r="Q78" i="3"/>
  <c r="Q82" i="3"/>
  <c r="Q65" i="3"/>
  <c r="Q61" i="3"/>
  <c r="Q177" i="3"/>
  <c r="Q226" i="3"/>
  <c r="Q233" i="3"/>
  <c r="Q259" i="3"/>
  <c r="Q275" i="3"/>
  <c r="Q333" i="3"/>
  <c r="Q349" i="3"/>
  <c r="Q357" i="3"/>
  <c r="Q403" i="3"/>
  <c r="Q207" i="3"/>
  <c r="Q340" i="3"/>
  <c r="Q364" i="3"/>
  <c r="Q398" i="3"/>
  <c r="Q319" i="3"/>
  <c r="Q332" i="3"/>
  <c r="Q390" i="3"/>
  <c r="Q402" i="3"/>
  <c r="Q280" i="3"/>
  <c r="Q57" i="3"/>
  <c r="Q74" i="3"/>
  <c r="Q24" i="3"/>
  <c r="Q127" i="3"/>
  <c r="Q172" i="3"/>
  <c r="Q176" i="3"/>
  <c r="Q180" i="3"/>
  <c r="Q184" i="3"/>
  <c r="Q228" i="3"/>
  <c r="Q231" i="3"/>
  <c r="Q239" i="3"/>
  <c r="Q401" i="3"/>
  <c r="Q412" i="3"/>
  <c r="Q416" i="3"/>
  <c r="Q420" i="3"/>
  <c r="Q195" i="3"/>
  <c r="Q209" i="3"/>
  <c r="Q51" i="3"/>
  <c r="Q59" i="3"/>
  <c r="Q63" i="3"/>
  <c r="Q157" i="3"/>
  <c r="Q161" i="3"/>
  <c r="Q344" i="3"/>
  <c r="Q274" i="3"/>
  <c r="Q193" i="3"/>
  <c r="Q197" i="3"/>
  <c r="Q199" i="3"/>
  <c r="Q264" i="3"/>
  <c r="Q268" i="3"/>
  <c r="Q293" i="3"/>
  <c r="Q232" i="3"/>
  <c r="Q240" i="3"/>
  <c r="Q302" i="3"/>
  <c r="Q308" i="3"/>
  <c r="Q312" i="3"/>
  <c r="Q317" i="3"/>
  <c r="Q321" i="3"/>
  <c r="Q337" i="3"/>
  <c r="Q175" i="3"/>
  <c r="Q179" i="3"/>
  <c r="Q183" i="3"/>
  <c r="Q187" i="3"/>
  <c r="Q190" i="3"/>
  <c r="Q194" i="3"/>
  <c r="Q200" i="3"/>
  <c r="Q215" i="3"/>
  <c r="Q220" i="3"/>
  <c r="Q269" i="3"/>
  <c r="Q273" i="3"/>
  <c r="Q282" i="3"/>
  <c r="Q295" i="3"/>
  <c r="Q345" i="3"/>
  <c r="Q53" i="3"/>
  <c r="Q221" i="3"/>
  <c r="Q313" i="3"/>
  <c r="Q342" i="3"/>
  <c r="Q354" i="3"/>
  <c r="Q358" i="3"/>
  <c r="Q376" i="3"/>
  <c r="Q391" i="3"/>
  <c r="Q393" i="3"/>
  <c r="Q271" i="3"/>
  <c r="Q297" i="3"/>
  <c r="Q117" i="3"/>
  <c r="Q121" i="3"/>
  <c r="Q125" i="3"/>
  <c r="Q129" i="3"/>
  <c r="Q133" i="3"/>
  <c r="Q140" i="3"/>
  <c r="Q143" i="3"/>
  <c r="Q148" i="3"/>
  <c r="Q152" i="3"/>
  <c r="Q156" i="3"/>
  <c r="Q192" i="3"/>
  <c r="Q196" i="3"/>
  <c r="Q201" i="3"/>
  <c r="Q224" i="3"/>
  <c r="Q227" i="3"/>
  <c r="Q234" i="3"/>
  <c r="Q241" i="3"/>
  <c r="Q245" i="3"/>
  <c r="Q262" i="3"/>
  <c r="Q266" i="3"/>
  <c r="Q283" i="3"/>
  <c r="Q287" i="3"/>
  <c r="Q318" i="3"/>
  <c r="Q323" i="3"/>
  <c r="Q327" i="3"/>
  <c r="Q331" i="3"/>
  <c r="Q335" i="3"/>
  <c r="Q397" i="3"/>
  <c r="Q400" i="3"/>
  <c r="Q410" i="3"/>
  <c r="Q415" i="3"/>
  <c r="Q427" i="3"/>
  <c r="Q436" i="3"/>
  <c r="Q292" i="3"/>
  <c r="Q289" i="3"/>
  <c r="Q316" i="3"/>
  <c r="Q11" i="3"/>
  <c r="Q19" i="3"/>
  <c r="Q32" i="3"/>
  <c r="Q40" i="3"/>
  <c r="Q43" i="3"/>
  <c r="Q164" i="3"/>
  <c r="Q182" i="3"/>
  <c r="Q186" i="3"/>
  <c r="Q210" i="3"/>
  <c r="Q217" i="3"/>
  <c r="Q238" i="3"/>
  <c r="Q306" i="3"/>
  <c r="Q310" i="3"/>
  <c r="Q343" i="3"/>
  <c r="Q355" i="3"/>
  <c r="Q359" i="3"/>
  <c r="Q382" i="3"/>
  <c r="Q386" i="3"/>
  <c r="Q47" i="3"/>
  <c r="Q235" i="3"/>
  <c r="Q242" i="3"/>
  <c r="Q270" i="3"/>
  <c r="Q290" i="3"/>
  <c r="Q298" i="3"/>
  <c r="Q301" i="3"/>
  <c r="Q314" i="3"/>
  <c r="Q324" i="3"/>
  <c r="Q328" i="3"/>
  <c r="Q338" i="3"/>
  <c r="Q346" i="3"/>
  <c r="Q350" i="3"/>
  <c r="Q366" i="3"/>
  <c r="Q383" i="3"/>
  <c r="Q387" i="3"/>
  <c r="Q392" i="3"/>
  <c r="Q394" i="3"/>
  <c r="Q404" i="3"/>
  <c r="Q422" i="3"/>
  <c r="Q55" i="3"/>
  <c r="Q236" i="3"/>
  <c r="Q243" i="3"/>
  <c r="Q260" i="3"/>
  <c r="Q263" i="3"/>
  <c r="Q267" i="3"/>
  <c r="Q291" i="3"/>
  <c r="Q299" i="3"/>
  <c r="Q307" i="3"/>
  <c r="Q311" i="3"/>
  <c r="Q325" i="3"/>
  <c r="Q339" i="3"/>
  <c r="Q347" i="3"/>
  <c r="Q351" i="3"/>
  <c r="Q362" i="3"/>
  <c r="Q367" i="3"/>
  <c r="Q384" i="3"/>
  <c r="Q395" i="3"/>
  <c r="Q405" i="3"/>
  <c r="Q419" i="3"/>
  <c r="Q423" i="3"/>
  <c r="Q45" i="3"/>
  <c r="Q67" i="3"/>
  <c r="Q244" i="3"/>
  <c r="Q261" i="3"/>
  <c r="Q272" i="3"/>
  <c r="Q284" i="3"/>
  <c r="Q288" i="3"/>
  <c r="Q296" i="3"/>
  <c r="Q326" i="3"/>
  <c r="Q348" i="3"/>
  <c r="Q352" i="3"/>
  <c r="Q363" i="3"/>
  <c r="Q368" i="3"/>
  <c r="Q380" i="3"/>
  <c r="Q385" i="3"/>
  <c r="Q406" i="3"/>
  <c r="Q424" i="3"/>
  <c r="Q9" i="3"/>
  <c r="Q17" i="3"/>
  <c r="Q30" i="3"/>
  <c r="Q38" i="3"/>
  <c r="Q26" i="3"/>
  <c r="Q71" i="3"/>
  <c r="Q76" i="3"/>
  <c r="Q80" i="3"/>
  <c r="Q84" i="3"/>
  <c r="Q88" i="3"/>
  <c r="Q118" i="3"/>
  <c r="Q122" i="3"/>
  <c r="Q126" i="3"/>
  <c r="Q130" i="3"/>
  <c r="Q134" i="3"/>
  <c r="Q137" i="3"/>
  <c r="Q145" i="3"/>
  <c r="Q149" i="3"/>
  <c r="Q153" i="3"/>
  <c r="Q160" i="3"/>
  <c r="Q174" i="3"/>
  <c r="Q178" i="3"/>
  <c r="Q181" i="3"/>
  <c r="Q185" i="3"/>
  <c r="Q188" i="3"/>
  <c r="Q191" i="3"/>
  <c r="Q208" i="3"/>
  <c r="Q222" i="3"/>
  <c r="Q225" i="3"/>
  <c r="Q230" i="3"/>
  <c r="Q237" i="3"/>
  <c r="Q276" i="3"/>
  <c r="Q285" i="3"/>
  <c r="Q304" i="3"/>
  <c r="Q320" i="3"/>
  <c r="Q330" i="3"/>
  <c r="Q334" i="3"/>
  <c r="Q341" i="3"/>
  <c r="Q356" i="3"/>
  <c r="Q360" i="3"/>
  <c r="Q377" i="3"/>
  <c r="Q389" i="3"/>
  <c r="Q399" i="3"/>
  <c r="Q413" i="3"/>
  <c r="Q417" i="3"/>
  <c r="Q432" i="3"/>
  <c r="Q437" i="3"/>
  <c r="Q286" i="3"/>
  <c r="Q309" i="3"/>
  <c r="Q265" i="3"/>
  <c r="Q303" i="3"/>
  <c r="Q7" i="3"/>
  <c r="Q15" i="3"/>
  <c r="Q28" i="3"/>
  <c r="Q36" i="3"/>
  <c r="Q458" i="3" l="1"/>
</calcChain>
</file>

<file path=xl/sharedStrings.xml><?xml version="1.0" encoding="utf-8"?>
<sst xmlns="http://schemas.openxmlformats.org/spreadsheetml/2006/main" count="1071" uniqueCount="487">
  <si>
    <t>XS</t>
  </si>
  <si>
    <t>S</t>
  </si>
  <si>
    <t>M</t>
  </si>
  <si>
    <t>L</t>
  </si>
  <si>
    <t>XL</t>
  </si>
  <si>
    <t>XXL</t>
  </si>
  <si>
    <t>S/M</t>
  </si>
  <si>
    <t>L/XL</t>
  </si>
  <si>
    <t>MOTORCYCLE</t>
  </si>
  <si>
    <t>30/32</t>
  </si>
  <si>
    <t>33/35</t>
  </si>
  <si>
    <t>36/38</t>
  </si>
  <si>
    <t>39/41</t>
  </si>
  <si>
    <t>42/44</t>
  </si>
  <si>
    <t>45/47</t>
  </si>
  <si>
    <t>92/98</t>
  </si>
  <si>
    <t>104/110</t>
  </si>
  <si>
    <t>116/122</t>
  </si>
  <si>
    <t>128/134</t>
  </si>
  <si>
    <t>140/146</t>
  </si>
  <si>
    <t>152/158</t>
  </si>
  <si>
    <t>XXS</t>
  </si>
  <si>
    <t>czarny</t>
  </si>
  <si>
    <t>czerwony</t>
  </si>
  <si>
    <t>niebieski</t>
  </si>
  <si>
    <t>biały</t>
  </si>
  <si>
    <t>szary</t>
  </si>
  <si>
    <t>granatowy</t>
  </si>
  <si>
    <t>ciemnoniebieski</t>
  </si>
  <si>
    <t>bordowy</t>
  </si>
  <si>
    <t>Rękawiczki termoaktywne</t>
  </si>
  <si>
    <t>Kominiarka unisex</t>
  </si>
  <si>
    <t>Czapka treningowa unisex</t>
  </si>
  <si>
    <t>grafitowy</t>
  </si>
  <si>
    <t>Spodnie męskie THERMO z długą nogawką</t>
  </si>
  <si>
    <t>Spodnie damskie THERMO z długą nogawką</t>
  </si>
  <si>
    <t>Spodnie damskie DRY z długą nogawką</t>
  </si>
  <si>
    <t>Spodnie męskie DRY z długą nogawką</t>
  </si>
  <si>
    <t>fioletowy</t>
  </si>
  <si>
    <t>Spodnie 1/2 męskie RUNNING FORCE</t>
  </si>
  <si>
    <t>Spodnie męskie RUNNING FORCE</t>
  </si>
  <si>
    <t>Spodnie damskie RUNNING FORCE</t>
  </si>
  <si>
    <t>Bokserki męskie ACTIVE WOOL</t>
  </si>
  <si>
    <t>Slipy męskie ACTIVE WOOL</t>
  </si>
  <si>
    <t>Koszulka męska z krótkim rękawem ACTIVE WOOL</t>
  </si>
  <si>
    <t>Koszulka męska z długim rękawem ACTIVE WOOL</t>
  </si>
  <si>
    <t>Spodnie męskie z długą nogawką ACTIVE WOOL</t>
  </si>
  <si>
    <t>Bokserki damskie ACTIVE WOOL</t>
  </si>
  <si>
    <t>Koszulka damska z krótkim rękawem ACTVE WOOL</t>
  </si>
  <si>
    <t>Koszulka damska z długim rękawem ACTIVE WOOL</t>
  </si>
  <si>
    <t>Spodnie damskie z długą nogawką ACTIVE WOOL</t>
  </si>
  <si>
    <t>Koszulka damska 3D Husar PRO z długim rękawem</t>
  </si>
  <si>
    <t>Koszulka damska 3D Husar PRO z krótkim rękawem</t>
  </si>
  <si>
    <t>Koszulka męska 3D Husar PRO z długim rękawem</t>
  </si>
  <si>
    <t>Koszulka męska 3D Husar PRO z krótkim rękawem</t>
  </si>
  <si>
    <t>Bezrękawnik męski 3D Run PRO</t>
  </si>
  <si>
    <t>Koszulka męska 3D Run PRO z krótkim rękawem</t>
  </si>
  <si>
    <t>Koszulka męska 3D Run PRO z długim rękawem</t>
  </si>
  <si>
    <t>Bezrękawnik damski 3D Run PRO</t>
  </si>
  <si>
    <t>Koszulka damska 3D Run PRO z krótkim rękawem</t>
  </si>
  <si>
    <t>Koszulka damska 3D Run PRO z długim rękawem</t>
  </si>
  <si>
    <t>Koszulka męska DRY z krótkim rękawem</t>
  </si>
  <si>
    <t>Koszulka damska DRY z krótkim rękawem</t>
  </si>
  <si>
    <t>Komin unisex ATHLETIC</t>
  </si>
  <si>
    <t>Bokserki damskie Base Layer</t>
  </si>
  <si>
    <t>Bokserki męskie Base Layer</t>
  </si>
  <si>
    <t>Bluza męska ATHLETIC</t>
  </si>
  <si>
    <t>Bluza damska ATHLETIC</t>
  </si>
  <si>
    <t>Slipy męskie z wkładką rowerową</t>
  </si>
  <si>
    <t>Majtki damskie z wkładką rowerową</t>
  </si>
  <si>
    <t>Slipy męskie Base Layer</t>
  </si>
  <si>
    <t>Majtki damskie Base Layer</t>
  </si>
  <si>
    <t>Koszulka Base Layer bez rękawów unisex</t>
  </si>
  <si>
    <t>Koszulka Base Layer z krótkim rękawem unisex</t>
  </si>
  <si>
    <t>Koszulka Base Layer z długim rękawem unisex</t>
  </si>
  <si>
    <t>jasnoniebieski</t>
  </si>
  <si>
    <t>Majtki damskie hipster ACTIVE WOOL</t>
  </si>
  <si>
    <t>Bluza męska DRY</t>
  </si>
  <si>
    <t>Bluza damska DRY</t>
  </si>
  <si>
    <t>Bluza męska THERMO</t>
  </si>
  <si>
    <t>Bluza damska THERMO</t>
  </si>
  <si>
    <t>opis</t>
  </si>
  <si>
    <t>Nr Art.</t>
  </si>
  <si>
    <t>kolor</t>
  </si>
  <si>
    <t>Bluza damska COOLER z długim rękawem</t>
  </si>
  <si>
    <t>Bluza męska COOLER z długim rękawem</t>
  </si>
  <si>
    <t>Spodnie damskie COOLER</t>
  </si>
  <si>
    <t>Spodnie męskie COOLER</t>
  </si>
  <si>
    <t xml:space="preserve"> </t>
  </si>
  <si>
    <t>jeansowy</t>
  </si>
  <si>
    <t>Spodnine damskie FUSION z długą nogawką</t>
  </si>
  <si>
    <t xml:space="preserve">szary </t>
  </si>
  <si>
    <t>Spodnine męskie FUSION z długą nogawką</t>
  </si>
  <si>
    <t xml:space="preserve">czarny </t>
  </si>
  <si>
    <t>wrzosowy</t>
  </si>
  <si>
    <t>Spodnie 1/2 damskie RUNNING FORCE</t>
  </si>
  <si>
    <t>Bokserki męskie z wkładką rowerową</t>
  </si>
  <si>
    <t>Bokserki damskie  wkładką rowerową</t>
  </si>
  <si>
    <t>fuksjowy</t>
  </si>
  <si>
    <t>lawendowy</t>
  </si>
  <si>
    <t>Czapka wełniana unisex ACTIVE WOOL</t>
  </si>
  <si>
    <t>Czapka wełniana dwuwarstwowa unisex EXTREME WOOL</t>
  </si>
  <si>
    <t>Rękawiczki merino</t>
  </si>
  <si>
    <t>Skarpety męskie Running Light</t>
  </si>
  <si>
    <t>Skarpety damskie Running Light</t>
  </si>
  <si>
    <t>Skarpety męskie Multifunctional</t>
  </si>
  <si>
    <t>Skarpety damskie Multifunctional</t>
  </si>
  <si>
    <t>jasnoszary</t>
  </si>
  <si>
    <t>Skarpety męskieTrekking Light</t>
  </si>
  <si>
    <t>Skarpety damskieTrekking Light</t>
  </si>
  <si>
    <t>grafitowy-niebieski</t>
  </si>
  <si>
    <t>grafitowy-czerwony</t>
  </si>
  <si>
    <t>brązowy-szary</t>
  </si>
  <si>
    <t>grafitowy-turkusowy</t>
  </si>
  <si>
    <t>Skarpety junior Ski Force</t>
  </si>
  <si>
    <t>Skarpety męskie Ski Force</t>
  </si>
  <si>
    <t>Skarpety damskie Ski Force</t>
  </si>
  <si>
    <t>czarno-pomarańczowy</t>
  </si>
  <si>
    <t>czarny-zielony</t>
  </si>
  <si>
    <t>czarny-różowy</t>
  </si>
  <si>
    <t>Skarpety junior Snow Force Light</t>
  </si>
  <si>
    <t>Skarpety męskie Snow Force Light</t>
  </si>
  <si>
    <t>Skarpety damskie Snow Force Light</t>
  </si>
  <si>
    <t>szary-zielony</t>
  </si>
  <si>
    <t>szary-niebieski</t>
  </si>
  <si>
    <t>szary-różowy</t>
  </si>
  <si>
    <t>Koszulka męska z krótkim rękawem OUTDOOR WOOL PRO</t>
  </si>
  <si>
    <t xml:space="preserve"> śliwkowy</t>
  </si>
  <si>
    <t>Komplet DRY Junior czarny/grafit</t>
  </si>
  <si>
    <t>MULTIFUNCTIONAL</t>
  </si>
  <si>
    <t>Skarpety unisex Biker's Rideout</t>
  </si>
  <si>
    <t>Bluza męska EXTREME THERMO</t>
  </si>
  <si>
    <t>Spodnie męskie EXTREME THERMO z długą nogawką</t>
  </si>
  <si>
    <t>Bluza damska EXTREME THERMO</t>
  </si>
  <si>
    <t>Spodnie damskie EXTREME THERMO z długą nogawką</t>
  </si>
  <si>
    <t>164/170</t>
  </si>
  <si>
    <t xml:space="preserve">turkusowy </t>
  </si>
  <si>
    <t xml:space="preserve">bordowy </t>
  </si>
  <si>
    <t xml:space="preserve">grafitowy </t>
  </si>
  <si>
    <t xml:space="preserve">ciemnoniebieski </t>
  </si>
  <si>
    <t>śliwkowy A03</t>
  </si>
  <si>
    <t>szary A02</t>
  </si>
  <si>
    <t>czarny A04</t>
  </si>
  <si>
    <t xml:space="preserve"> malinowy A01</t>
  </si>
  <si>
    <t>brązowy A12</t>
  </si>
  <si>
    <t>ciemnozielony A10</t>
  </si>
  <si>
    <t>czarny A11</t>
  </si>
  <si>
    <t xml:space="preserve">ciemnoniebieski A13 </t>
  </si>
  <si>
    <t>śliwkowy A09</t>
  </si>
  <si>
    <t>ciemnoniebieski A17</t>
  </si>
  <si>
    <t>czarny_grafitowy</t>
  </si>
  <si>
    <t>czarny_niebieski</t>
  </si>
  <si>
    <t xml:space="preserve">jeansowy </t>
  </si>
  <si>
    <t xml:space="preserve">czarny_różowy </t>
  </si>
  <si>
    <t xml:space="preserve">fuksjowy </t>
  </si>
  <si>
    <t xml:space="preserve">śliwkowy </t>
  </si>
  <si>
    <t xml:space="preserve">biały_czerwony </t>
  </si>
  <si>
    <t xml:space="preserve">czarny_fuksjowy </t>
  </si>
  <si>
    <t xml:space="preserve">czarny_czerwony </t>
  </si>
  <si>
    <t>grafitowy_niebieski</t>
  </si>
  <si>
    <t>ciemnoniebieski_czerwony</t>
  </si>
  <si>
    <t>jeansowy_fioletowy</t>
  </si>
  <si>
    <t>czarny_fuksjowy</t>
  </si>
  <si>
    <t>fuksjowy_czarny</t>
  </si>
  <si>
    <t>czarny _czarny</t>
  </si>
  <si>
    <t>ciemnoniebieski_granatowy</t>
  </si>
  <si>
    <t>niebieski_jeansowy</t>
  </si>
  <si>
    <t>wrzosowy_śliwkowy</t>
  </si>
  <si>
    <t>stalowy</t>
  </si>
  <si>
    <t>Koszulka damska DYNAMIC z krótkim rękawem</t>
  </si>
  <si>
    <t>Koszulka męska DYNAMIC z krótkim rękawem</t>
  </si>
  <si>
    <t>brązowy</t>
  </si>
  <si>
    <t>czarny/grafitowy</t>
  </si>
  <si>
    <t>czarny/fuksjowy</t>
  </si>
  <si>
    <t>granatowy/niebieski</t>
  </si>
  <si>
    <t>jeansowy/fioletowy</t>
  </si>
  <si>
    <t>Spodnie THERMO JUNIOR</t>
  </si>
  <si>
    <t xml:space="preserve">Bluza THERMO JUNIOR </t>
  </si>
  <si>
    <t>niebieski/ciemnoniebieski</t>
  </si>
  <si>
    <t>czerwony/niebieski</t>
  </si>
  <si>
    <t>grafitowy/niebieski</t>
  </si>
  <si>
    <t>fuksjowy/szary</t>
  </si>
  <si>
    <t>Stopki MERINO WOOL</t>
  </si>
  <si>
    <t>SC3002U</t>
  </si>
  <si>
    <t xml:space="preserve">Spodnie THERMO KIDS </t>
  </si>
  <si>
    <t xml:space="preserve">Bluza THERMO KIDS </t>
  </si>
  <si>
    <t xml:space="preserve">Spodnie damskie EXTREME MERINO </t>
  </si>
  <si>
    <t xml:space="preserve">Spodnie męskie EXTREME MERINO </t>
  </si>
  <si>
    <t>BUTY BAREFOOT</t>
  </si>
  <si>
    <t>BUTY MĘSKIE BAREFOOT MERINO</t>
  </si>
  <si>
    <t>kremowy/kremowy</t>
  </si>
  <si>
    <t>kremowy/czarny</t>
  </si>
  <si>
    <t>czarny/kremowy</t>
  </si>
  <si>
    <t>niebieski/niebieski</t>
  </si>
  <si>
    <t>czarny/czarmy</t>
  </si>
  <si>
    <t>beżowy</t>
  </si>
  <si>
    <t>COMFORT COTTON</t>
  </si>
  <si>
    <t>Stringi damskie COMFORT COTTON</t>
  </si>
  <si>
    <t>Majtki damskie hipster COMFORT COTTON</t>
  </si>
  <si>
    <t xml:space="preserve">biały </t>
  </si>
  <si>
    <t>Majtki damskie bikini COMFORT COTTON</t>
  </si>
  <si>
    <t>Majtki damskie classic COMFORT COTTON</t>
  </si>
  <si>
    <t>piaskowy</t>
  </si>
  <si>
    <t>pudrowy róż</t>
  </si>
  <si>
    <t>70A</t>
  </si>
  <si>
    <t>70B</t>
  </si>
  <si>
    <t>70C</t>
  </si>
  <si>
    <t>75A</t>
  </si>
  <si>
    <t>75B</t>
  </si>
  <si>
    <t>75C</t>
  </si>
  <si>
    <t>80B</t>
  </si>
  <si>
    <t>80C</t>
  </si>
  <si>
    <t>Stanik COMFORT COTTON</t>
  </si>
  <si>
    <t>Camisole COMFORT COTTON</t>
  </si>
  <si>
    <t>Bokserki damskie COMFORT COTTON</t>
  </si>
  <si>
    <t>Bezrękawnik damski COMFORT COTTON</t>
  </si>
  <si>
    <t>Koszulka damska z krótkim rękawem COMFORT COTTON</t>
  </si>
  <si>
    <t>Koszulka damska z długim rękawem COMFORT COTTON</t>
  </si>
  <si>
    <t>Slipy męskie COMFORT COTTON</t>
  </si>
  <si>
    <t>ciemnografitowy</t>
  </si>
  <si>
    <t>ciemnoczerwony</t>
  </si>
  <si>
    <t>Bokserki męskie classic COMFORT COTTON</t>
  </si>
  <si>
    <t>Bezrękawnik męski COMFORT COTTON</t>
  </si>
  <si>
    <t>Koszulka męska z krótkim rękawem COMFORT COTTON</t>
  </si>
  <si>
    <t>Podkoszulek męski COMFORT COTTON</t>
  </si>
  <si>
    <t>Koszulka męska z długim rękawem COMFORT COTTON</t>
  </si>
  <si>
    <t xml:space="preserve">Biodrówki dziewczęce COMFORT COTTON </t>
  </si>
  <si>
    <t>koralowy</t>
  </si>
  <si>
    <t>lazurowy</t>
  </si>
  <si>
    <t xml:space="preserve">Slipy chłopięce COMFORT COTTON </t>
  </si>
  <si>
    <t>niebieskie indygo</t>
  </si>
  <si>
    <t xml:space="preserve">Bokserki chłopięce COMFORT COTTON </t>
  </si>
  <si>
    <t>limonkowy</t>
  </si>
  <si>
    <t>Legginsy dziecięce COMFORT COTTON JUNIOR</t>
  </si>
  <si>
    <t xml:space="preserve">Bezrękawnik chłopięcy COMFORT COTTON  </t>
  </si>
  <si>
    <t xml:space="preserve">Bezrękawnik dziewczęcy COMFORT COTTON  </t>
  </si>
  <si>
    <t>popielaty</t>
  </si>
  <si>
    <t>COMFORT WOOL</t>
  </si>
  <si>
    <t>Biodrówki damskie COMFORT WOOL</t>
  </si>
  <si>
    <t>cielisty</t>
  </si>
  <si>
    <t>kremowy</t>
  </si>
  <si>
    <t>ciemny jeans</t>
  </si>
  <si>
    <t>Biodrówki damskie classic COMFORT WOOL</t>
  </si>
  <si>
    <t>Bokserki damskie COMFORT WOOL</t>
  </si>
  <si>
    <t>Biodrówki damskie classic COMFORT WOOL Plus Size</t>
  </si>
  <si>
    <t>Legginsy damskie COMFORT WOOL</t>
  </si>
  <si>
    <t>Koszulka damska bez rękawów COMFORT WOOL</t>
  </si>
  <si>
    <t>Koszulka damska z długim rękawem COMFORT WOOL</t>
  </si>
  <si>
    <t>Koszulka damska z krótkim rękawem COMFORT WOOL</t>
  </si>
  <si>
    <t>Slipy męskie COMFORT WOOL</t>
  </si>
  <si>
    <t>ciemnoszary</t>
  </si>
  <si>
    <t>Leginsy męskie COMFORT WOOL</t>
  </si>
  <si>
    <t>Bokserki męskie COMFORT WOOL</t>
  </si>
  <si>
    <t>Bezrękawnik męski COMFORT WOOL</t>
  </si>
  <si>
    <t>Koszulka męska z krótkim rękawem COMFORT WOOL</t>
  </si>
  <si>
    <t>Koszulka męska z długim rękawem COMFORT WOOL</t>
  </si>
  <si>
    <t>Oferta liniowa Comfort</t>
  </si>
  <si>
    <t>Opaska UNISEX</t>
  </si>
  <si>
    <t>niebieski/czarny</t>
  </si>
  <si>
    <t>Kominiarka Unisex wełniana</t>
  </si>
  <si>
    <t>Rękawki UNISEX</t>
  </si>
  <si>
    <t>Sugerowana cena detaliczna brutto</t>
  </si>
  <si>
    <t>Cena detaliczna netto</t>
  </si>
  <si>
    <t>Cena zakupu netto po rabacie</t>
  </si>
  <si>
    <t>Ilość</t>
  </si>
  <si>
    <t>Wartość</t>
  </si>
  <si>
    <t>Łączna ilość</t>
  </si>
  <si>
    <t>Łączna wartość</t>
  </si>
  <si>
    <t>Rabat handlowy</t>
  </si>
  <si>
    <t>3XL</t>
  </si>
  <si>
    <t>4XL</t>
  </si>
  <si>
    <t>5XL</t>
  </si>
  <si>
    <t>Koszulka damska z krótkim rękawem OUTDOOR WOOL PRO</t>
  </si>
  <si>
    <t>Koszulka damska z długim rękawem OUTDOOR WOOL PRO</t>
  </si>
  <si>
    <t>Koszulka męska z długim rękawem OUTDOOR WOOL PRO</t>
  </si>
  <si>
    <t>THERMO     THERMO     THERMO     THERMO     THERMO     THERMO     THERMO</t>
  </si>
  <si>
    <t>35-37</t>
  </si>
  <si>
    <t>38-40</t>
  </si>
  <si>
    <t>41-43</t>
  </si>
  <si>
    <t>44-46</t>
  </si>
  <si>
    <t>jasnoniebieski/szary</t>
  </si>
  <si>
    <t>ciemnoniebieski/niebieski</t>
  </si>
  <si>
    <t>jasnoszary/szary</t>
  </si>
  <si>
    <t>grafitowy/czarny</t>
  </si>
  <si>
    <t>BUTY DAMSKIE BAREFOOT MERINO</t>
  </si>
  <si>
    <t>fuksjowy/kremowy</t>
  </si>
  <si>
    <t>fuksjowy/czarny</t>
  </si>
  <si>
    <t>śliwkowo/fuksjowy</t>
  </si>
  <si>
    <t>grafitowo/czarny</t>
  </si>
  <si>
    <t>Cennik SS 2024</t>
  </si>
  <si>
    <t>TH0018W</t>
  </si>
  <si>
    <t>HI0004W</t>
  </si>
  <si>
    <t>BI1002W</t>
  </si>
  <si>
    <t>HI00090W</t>
  </si>
  <si>
    <t xml:space="preserve">BRAK W KATALOGU </t>
  </si>
  <si>
    <t xml:space="preserve">KATALOGOWE </t>
  </si>
  <si>
    <t>BR0001W</t>
  </si>
  <si>
    <t>CM0021W</t>
  </si>
  <si>
    <t>BX1047W</t>
  </si>
  <si>
    <t>TA0051W</t>
  </si>
  <si>
    <t>SS0097W</t>
  </si>
  <si>
    <t>LS0090W</t>
  </si>
  <si>
    <t>Dostępne w sezonie Jesień/ Zima</t>
  </si>
  <si>
    <t>BE0029M</t>
  </si>
  <si>
    <t>BX0050M</t>
  </si>
  <si>
    <t>BX1005M</t>
  </si>
  <si>
    <t>Bokserki męskie COMFORT COTTON</t>
  </si>
  <si>
    <t>SL0006M</t>
  </si>
  <si>
    <t>SS0099M</t>
  </si>
  <si>
    <t>TA0054M</t>
  </si>
  <si>
    <t>LS0112M</t>
  </si>
  <si>
    <t>HI1014J</t>
  </si>
  <si>
    <t>BE1006J</t>
  </si>
  <si>
    <t>BX1053J</t>
  </si>
  <si>
    <t>LE1118J</t>
  </si>
  <si>
    <t>TA1022J</t>
  </si>
  <si>
    <t>TA1023J</t>
  </si>
  <si>
    <t>HI1007W</t>
  </si>
  <si>
    <t>HI1008W</t>
  </si>
  <si>
    <t>BX1044W</t>
  </si>
  <si>
    <t>HI1046W</t>
  </si>
  <si>
    <t>TA1017W</t>
  </si>
  <si>
    <t>Koszulka damska bez rękawów COMFORT WOOL Plus Size</t>
  </si>
  <si>
    <t>LE1132W</t>
  </si>
  <si>
    <t>LS1161W</t>
  </si>
  <si>
    <t>SS1102W</t>
  </si>
  <si>
    <t>BE1005M</t>
  </si>
  <si>
    <t>LE1093M</t>
  </si>
  <si>
    <t>BX1043M</t>
  </si>
  <si>
    <t>BX1153M</t>
  </si>
  <si>
    <t>Bokserki męskie COMFORT WOOL Plus Size</t>
  </si>
  <si>
    <t>SL1016M</t>
  </si>
  <si>
    <t>Bezrękawnik męski COMFORT WOOL Plus Size</t>
  </si>
  <si>
    <t>SS1103M</t>
  </si>
  <si>
    <t>LS1160M</t>
  </si>
  <si>
    <t>LE1277W</t>
  </si>
  <si>
    <t>LE1278M</t>
  </si>
  <si>
    <t>Do wyczerpania stanów</t>
  </si>
  <si>
    <t>SS1384M</t>
  </si>
  <si>
    <t>SS1383M</t>
  </si>
  <si>
    <t xml:space="preserve">SS1272W </t>
  </si>
  <si>
    <t>SS1265M</t>
  </si>
  <si>
    <t>szary A76</t>
  </si>
  <si>
    <t>śliwkowy A77</t>
  </si>
  <si>
    <t>zielony A78</t>
  </si>
  <si>
    <t>czarny A79</t>
  </si>
  <si>
    <t>Nowość</t>
  </si>
  <si>
    <t>brązowy A80</t>
  </si>
  <si>
    <t>ciemnozielony A81</t>
  </si>
  <si>
    <t>ciemnoniebieski A82</t>
  </si>
  <si>
    <t>czarny A83</t>
  </si>
  <si>
    <t>LS1415W</t>
  </si>
  <si>
    <t>LS1414M</t>
  </si>
  <si>
    <t>zielony A84</t>
  </si>
  <si>
    <t>czarny A85</t>
  </si>
  <si>
    <t>BE1004M</t>
  </si>
  <si>
    <t>HI1011W</t>
  </si>
  <si>
    <t>BX1116M</t>
  </si>
  <si>
    <t>BX1115W</t>
  </si>
  <si>
    <t>SL1010U</t>
  </si>
  <si>
    <t>SS1054U</t>
  </si>
  <si>
    <t>LS1085U</t>
  </si>
  <si>
    <t>SS1170W</t>
  </si>
  <si>
    <t>LS1281W</t>
  </si>
  <si>
    <t>HI1019W</t>
  </si>
  <si>
    <t>BX1086W</t>
  </si>
  <si>
    <t>SS1171M</t>
  </si>
  <si>
    <t>LS1282M</t>
  </si>
  <si>
    <t>BE1011M</t>
  </si>
  <si>
    <t>BX1087M</t>
  </si>
  <si>
    <t>LE1170W</t>
  </si>
  <si>
    <t>LE1171M</t>
  </si>
  <si>
    <t>LS1609W</t>
  </si>
  <si>
    <t xml:space="preserve">Bluza damska z krótkim ekspresem EXTREME MERINO </t>
  </si>
  <si>
    <t>carny</t>
  </si>
  <si>
    <t>LS1610M</t>
  </si>
  <si>
    <t xml:space="preserve">Bluza męska z krótkim ekspresem EXTREME MERINO </t>
  </si>
  <si>
    <t>LS1665W</t>
  </si>
  <si>
    <t>Bluza damska EXTREME MERINO</t>
  </si>
  <si>
    <t>LS1666M</t>
  </si>
  <si>
    <t xml:space="preserve">Bluza męska  EXTREME MERINO </t>
  </si>
  <si>
    <t>LE1351W</t>
  </si>
  <si>
    <t>LE1352M</t>
  </si>
  <si>
    <t>LS1529M</t>
  </si>
  <si>
    <t>LE1306M</t>
  </si>
  <si>
    <t>LS1528W</t>
  </si>
  <si>
    <t>LE1305W</t>
  </si>
  <si>
    <t>LS1304M</t>
  </si>
  <si>
    <t>LE1184M</t>
  </si>
  <si>
    <t>LS1310W</t>
  </si>
  <si>
    <t>LE1187W</t>
  </si>
  <si>
    <t>LS1612J</t>
  </si>
  <si>
    <t>LS1611J</t>
  </si>
  <si>
    <t>LE1354J</t>
  </si>
  <si>
    <t>LE1353J</t>
  </si>
  <si>
    <t>SS1370M</t>
  </si>
  <si>
    <t>LS1570M</t>
  </si>
  <si>
    <t>SS1369W</t>
  </si>
  <si>
    <t>LS1569W</t>
  </si>
  <si>
    <t>LE1327M</t>
  </si>
  <si>
    <t>LE1326W</t>
  </si>
  <si>
    <t>KP1022J</t>
  </si>
  <si>
    <t xml:space="preserve">Do wyczerpania stanów </t>
  </si>
  <si>
    <t>KP1028J</t>
  </si>
  <si>
    <t>LS1636J</t>
  </si>
  <si>
    <t>czarny/neonowy</t>
  </si>
  <si>
    <t>Komplet bielizny piłkarskiej z czapka Dry Junior</t>
  </si>
  <si>
    <t>Bluza piłkarska z krótkim ekspresem DRY Junior</t>
  </si>
  <si>
    <t>LE1146M</t>
  </si>
  <si>
    <t xml:space="preserve">LB1014M </t>
  </si>
  <si>
    <t>LE1147W</t>
  </si>
  <si>
    <t>LB1045W</t>
  </si>
  <si>
    <t>SS1385W</t>
  </si>
  <si>
    <t>SS1386M</t>
  </si>
  <si>
    <t xml:space="preserve">Koszulka damska AERATE z krótkim rękawem </t>
  </si>
  <si>
    <t xml:space="preserve">Koszulka męska AERATE z krótkim rękawem </t>
  </si>
  <si>
    <t>LS1408M</t>
  </si>
  <si>
    <t>LS1352W</t>
  </si>
  <si>
    <t>SL1045M</t>
  </si>
  <si>
    <t>TA1055W</t>
  </si>
  <si>
    <t>SS1374M</t>
  </si>
  <si>
    <t>SS1373W</t>
  </si>
  <si>
    <t>LS1595M</t>
  </si>
  <si>
    <t>LS1594W</t>
  </si>
  <si>
    <t>SS1207M</t>
  </si>
  <si>
    <t>LS1319M</t>
  </si>
  <si>
    <t>SS1211W</t>
  </si>
  <si>
    <t>LS1320W</t>
  </si>
  <si>
    <t>BE1015M</t>
  </si>
  <si>
    <t>BX1142M</t>
  </si>
  <si>
    <t>HI1030W</t>
  </si>
  <si>
    <t>BX1141W</t>
  </si>
  <si>
    <t>LS1180M</t>
  </si>
  <si>
    <t>LS1435W</t>
  </si>
  <si>
    <t>LE1107M</t>
  </si>
  <si>
    <t>LE1247W</t>
  </si>
  <si>
    <t>LS1654M</t>
  </si>
  <si>
    <t>LE1388M</t>
  </si>
  <si>
    <t>LS1657W</t>
  </si>
  <si>
    <t>LE1389W</t>
  </si>
  <si>
    <t>HM1002U</t>
  </si>
  <si>
    <t>HM1008U</t>
  </si>
  <si>
    <t>BD1005U</t>
  </si>
  <si>
    <t>HM1018U</t>
  </si>
  <si>
    <t>KM1035U</t>
  </si>
  <si>
    <t>KM1036U</t>
  </si>
  <si>
    <t xml:space="preserve">Komin unisex wełniany </t>
  </si>
  <si>
    <t>KM0001U</t>
  </si>
  <si>
    <t>KM1037U</t>
  </si>
  <si>
    <t>SB1006U</t>
  </si>
  <si>
    <t>GE1002U</t>
  </si>
  <si>
    <t>GE1001U</t>
  </si>
  <si>
    <t>KM1226U</t>
  </si>
  <si>
    <t>KM1122U</t>
  </si>
  <si>
    <t>Kominiarka z membraną COOLER</t>
  </si>
  <si>
    <t>Kominiarka chłodząca COOLER</t>
  </si>
  <si>
    <t>SH5001M</t>
  </si>
  <si>
    <t>SH5002W</t>
  </si>
  <si>
    <t>czarny/czarny</t>
  </si>
  <si>
    <t>SH5003M</t>
  </si>
  <si>
    <t>SH5004W</t>
  </si>
  <si>
    <t>SC6002M</t>
  </si>
  <si>
    <t>SC6002W</t>
  </si>
  <si>
    <t>SC2001U</t>
  </si>
  <si>
    <t>SC3001M</t>
  </si>
  <si>
    <t>SC3001W</t>
  </si>
  <si>
    <t>SC5002M</t>
  </si>
  <si>
    <t>SC4002M</t>
  </si>
  <si>
    <t>SC4001M</t>
  </si>
  <si>
    <t>SC4001W</t>
  </si>
  <si>
    <t>SC4001J</t>
  </si>
  <si>
    <t>SC4002J</t>
  </si>
  <si>
    <t>SC4002W</t>
  </si>
  <si>
    <t>BX1169W</t>
  </si>
  <si>
    <t>Bokserki damskie classic COMFORT MERINO</t>
  </si>
  <si>
    <t>HI1051W</t>
  </si>
  <si>
    <t>Majtki damskie classic COMFORT MERINO</t>
  </si>
  <si>
    <t>TA1059W</t>
  </si>
  <si>
    <t>Koszulka damska bez rękawów COMFORT MERINO</t>
  </si>
  <si>
    <t>SS1398W</t>
  </si>
  <si>
    <t>Koszulka damska z krótkim rękawem COMFORT MERINO</t>
  </si>
  <si>
    <t>Koszulka damska z golfem COMFORT MERINO</t>
  </si>
  <si>
    <t>Koszulka damska z rękawem 3/4 COMFORT MERINO</t>
  </si>
  <si>
    <t xml:space="preserve"> COMFORT MERINO</t>
  </si>
  <si>
    <t>LS1627W</t>
  </si>
  <si>
    <t>LS1628W</t>
  </si>
  <si>
    <t>NOWOŚĆ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</si>
</sst>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164" formatCode="#,##0.00\ &quot;zł&quot;"/>
    <numFmt numFmtId="165" formatCode="_-* #,##0.00\ [$€-1]_-;\-* #,##0.00\ [$€-1]_-;_-* &quot;-&quot;??\ [$€-1]_-;_-@_-"/>
  </numFmts>
  <fonts count="3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20"/>
      <name val="Calibri"/>
      <family val="2"/>
      <charset val="238"/>
    </font>
    <font>
      <sz val="36"/>
      <color theme="1"/>
      <name val="Calibri"/>
      <family val="2"/>
      <charset val="238"/>
      <scheme val="minor"/>
    </font>
    <font>
      <b/>
      <sz val="48"/>
      <color rgb="FF000000"/>
      <name val="Calibri"/>
      <family val="2"/>
      <charset val="238"/>
    </font>
    <font>
      <b/>
      <sz val="4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20"/>
      <color rgb="FF000000"/>
      <name val="Calibri"/>
      <family val="2"/>
      <charset val="238"/>
    </font>
    <font>
      <sz val="22"/>
      <color theme="0"/>
      <name val="Calibri"/>
      <family val="2"/>
      <charset val="238"/>
    </font>
    <font>
      <sz val="22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rgb="FFBFBFB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FFFF00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5" fillId="0" borderId="0"/>
    <xf numFmtId="0" fontId="6" fillId="0" borderId="0"/>
  </cellStyleXfs>
  <cellXfs count="3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8" fillId="3" borderId="15" xfId="3" applyNumberFormat="1" applyFont="1" applyFill="1" applyBorder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/>
    </xf>
    <xf numFmtId="164" fontId="8" fillId="3" borderId="17" xfId="3" applyNumberFormat="1" applyFont="1" applyFill="1" applyBorder="1" applyAlignment="1">
      <alignment horizontal="center" vertical="center" wrapText="1"/>
    </xf>
    <xf numFmtId="164" fontId="7" fillId="0" borderId="18" xfId="3" applyNumberFormat="1" applyFont="1" applyBorder="1" applyAlignment="1">
      <alignment horizontal="center" vertical="center"/>
    </xf>
    <xf numFmtId="164" fontId="7" fillId="0" borderId="17" xfId="3" applyNumberFormat="1" applyFont="1" applyBorder="1" applyAlignment="1">
      <alignment horizontal="center" vertical="center"/>
    </xf>
    <xf numFmtId="164" fontId="7" fillId="0" borderId="16" xfId="3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3" fontId="8" fillId="3" borderId="15" xfId="3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7" fillId="0" borderId="18" xfId="3" applyNumberFormat="1" applyFont="1" applyBorder="1" applyAlignment="1">
      <alignment vertical="center"/>
    </xf>
    <xf numFmtId="3" fontId="7" fillId="0" borderId="18" xfId="3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3" borderId="17" xfId="3" applyNumberFormat="1" applyFont="1" applyFill="1" applyBorder="1" applyAlignment="1">
      <alignment horizontal="center" vertical="center" wrapText="1"/>
    </xf>
    <xf numFmtId="0" fontId="18" fillId="7" borderId="1" xfId="2" applyFont="1" applyFill="1" applyBorder="1" applyAlignment="1">
      <alignment horizontal="center" vertical="center"/>
    </xf>
    <xf numFmtId="0" fontId="18" fillId="7" borderId="15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15" xfId="2" applyFont="1" applyFill="1" applyBorder="1" applyAlignment="1">
      <alignment horizontal="center" vertical="center"/>
    </xf>
    <xf numFmtId="0" fontId="18" fillId="6" borderId="5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8" fillId="6" borderId="7" xfId="2" applyFont="1" applyFill="1" applyBorder="1" applyAlignment="1">
      <alignment horizontal="center" vertical="center"/>
    </xf>
    <xf numFmtId="0" fontId="19" fillId="6" borderId="5" xfId="2" applyFont="1" applyFill="1" applyBorder="1" applyAlignment="1">
      <alignment horizontal="center"/>
    </xf>
    <xf numFmtId="0" fontId="19" fillId="6" borderId="6" xfId="2" applyFont="1" applyFill="1" applyBorder="1" applyAlignment="1">
      <alignment horizontal="center"/>
    </xf>
    <xf numFmtId="0" fontId="19" fillId="6" borderId="7" xfId="2" applyFont="1" applyFill="1" applyBorder="1" applyAlignment="1">
      <alignment horizontal="center"/>
    </xf>
    <xf numFmtId="3" fontId="7" fillId="0" borderId="18" xfId="3" applyNumberFormat="1" applyFont="1" applyBorder="1" applyAlignment="1">
      <alignment horizontal="center" vertical="center"/>
    </xf>
    <xf numFmtId="0" fontId="20" fillId="6" borderId="6" xfId="2" applyFont="1" applyFill="1" applyBorder="1" applyAlignment="1">
      <alignment horizontal="center" vertical="center" textRotation="90"/>
    </xf>
    <xf numFmtId="0" fontId="20" fillId="6" borderId="7" xfId="2" applyFont="1" applyFill="1" applyBorder="1" applyAlignment="1">
      <alignment horizontal="center" vertical="center" textRotation="90"/>
    </xf>
    <xf numFmtId="0" fontId="19" fillId="2" borderId="1" xfId="2" applyFont="1" applyFill="1" applyBorder="1"/>
    <xf numFmtId="0" fontId="19" fillId="2" borderId="15" xfId="2" applyFont="1" applyFill="1" applyBorder="1"/>
    <xf numFmtId="0" fontId="18" fillId="2" borderId="15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8" fillId="3" borderId="2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9" fontId="7" fillId="3" borderId="6" xfId="1" applyFont="1" applyFill="1" applyBorder="1" applyAlignment="1">
      <alignment horizontal="center" vertical="center"/>
    </xf>
    <xf numFmtId="9" fontId="7" fillId="3" borderId="12" xfId="1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9" fontId="8" fillId="3" borderId="15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shrinkToFit="1"/>
    </xf>
    <xf numFmtId="0" fontId="7" fillId="3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4" borderId="18" xfId="3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2" xfId="2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164" fontId="7" fillId="0" borderId="3" xfId="3" applyNumberFormat="1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/>
    </xf>
    <xf numFmtId="3" fontId="7" fillId="0" borderId="3" xfId="3" applyNumberFormat="1" applyFont="1" applyBorder="1" applyAlignment="1">
      <alignment horizontal="center" vertical="center"/>
    </xf>
    <xf numFmtId="165" fontId="8" fillId="3" borderId="20" xfId="3" applyNumberFormat="1" applyFont="1" applyFill="1" applyBorder="1" applyAlignment="1">
      <alignment horizontal="center" vertical="center" wrapText="1"/>
    </xf>
    <xf numFmtId="3" fontId="8" fillId="3" borderId="20" xfId="3" applyNumberFormat="1" applyFont="1" applyFill="1" applyBorder="1" applyAlignment="1">
      <alignment horizontal="center" vertical="center" wrapText="1"/>
    </xf>
    <xf numFmtId="165" fontId="8" fillId="3" borderId="21" xfId="3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165" fontId="8" fillId="3" borderId="6" xfId="3" applyNumberFormat="1" applyFont="1" applyFill="1" applyBorder="1" applyAlignment="1">
      <alignment horizontal="center" vertical="center" wrapText="1"/>
    </xf>
    <xf numFmtId="165" fontId="8" fillId="3" borderId="23" xfId="3" applyNumberFormat="1" applyFont="1" applyFill="1" applyBorder="1" applyAlignment="1">
      <alignment horizontal="center" vertical="center" wrapText="1"/>
    </xf>
    <xf numFmtId="7" fontId="7" fillId="0" borderId="3" xfId="3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165" fontId="8" fillId="3" borderId="26" xfId="3" applyNumberFormat="1" applyFont="1" applyFill="1" applyBorder="1" applyAlignment="1">
      <alignment horizontal="center" vertical="center" wrapText="1"/>
    </xf>
    <xf numFmtId="165" fontId="8" fillId="3" borderId="27" xfId="3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1" xfId="3" applyNumberFormat="1" applyFont="1" applyFill="1" applyBorder="1" applyAlignment="1">
      <alignment horizontal="center" vertical="center"/>
    </xf>
    <xf numFmtId="1" fontId="7" fillId="4" borderId="1" xfId="3" applyNumberFormat="1" applyFont="1" applyFill="1" applyBorder="1" applyAlignment="1">
      <alignment horizontal="center" vertical="center"/>
    </xf>
    <xf numFmtId="164" fontId="19" fillId="8" borderId="1" xfId="2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5" fontId="8" fillId="3" borderId="1" xfId="3" applyNumberFormat="1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18" fillId="4" borderId="3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4" borderId="7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 wrapText="1"/>
    </xf>
    <xf numFmtId="0" fontId="19" fillId="4" borderId="0" xfId="2" applyFont="1" applyFill="1" applyAlignment="1">
      <alignment horizontal="center"/>
    </xf>
    <xf numFmtId="0" fontId="19" fillId="4" borderId="4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3" fontId="7" fillId="0" borderId="17" xfId="3" applyNumberFormat="1" applyFont="1" applyBorder="1" applyAlignment="1">
      <alignment horizontal="center" vertical="center"/>
    </xf>
    <xf numFmtId="164" fontId="8" fillId="3" borderId="18" xfId="3" applyNumberFormat="1" applyFont="1" applyFill="1" applyBorder="1" applyAlignment="1">
      <alignment horizontal="center" vertical="center" wrapText="1"/>
    </xf>
    <xf numFmtId="3" fontId="8" fillId="3" borderId="18" xfId="3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3" fontId="8" fillId="4" borderId="1" xfId="3" applyNumberFormat="1" applyFont="1" applyFill="1" applyBorder="1" applyAlignment="1">
      <alignment horizontal="center" vertical="center" wrapText="1"/>
    </xf>
    <xf numFmtId="3" fontId="8" fillId="4" borderId="17" xfId="3" applyNumberFormat="1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4" fontId="8" fillId="4" borderId="17" xfId="3" applyNumberFormat="1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10" fontId="8" fillId="4" borderId="17" xfId="3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164" fontId="7" fillId="12" borderId="18" xfId="3" applyNumberFormat="1" applyFont="1" applyFill="1" applyBorder="1" applyAlignment="1">
      <alignment horizontal="center" vertical="center"/>
    </xf>
    <xf numFmtId="164" fontId="7" fillId="12" borderId="16" xfId="3" applyNumberFormat="1" applyFont="1" applyFill="1" applyBorder="1" applyAlignment="1">
      <alignment horizontal="center" vertical="center"/>
    </xf>
    <xf numFmtId="3" fontId="7" fillId="12" borderId="16" xfId="3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7" fillId="5" borderId="18" xfId="3" applyNumberFormat="1" applyFont="1" applyFill="1" applyBorder="1" applyAlignment="1">
      <alignment horizontal="center" vertical="center"/>
    </xf>
    <xf numFmtId="164" fontId="7" fillId="5" borderId="16" xfId="3" applyNumberFormat="1" applyFont="1" applyFill="1" applyBorder="1" applyAlignment="1">
      <alignment horizontal="center" vertical="center"/>
    </xf>
    <xf numFmtId="3" fontId="7" fillId="5" borderId="16" xfId="3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164" fontId="8" fillId="12" borderId="18" xfId="3" applyNumberFormat="1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/>
    </xf>
    <xf numFmtId="164" fontId="7" fillId="12" borderId="17" xfId="3" applyNumberFormat="1" applyFont="1" applyFill="1" applyBorder="1" applyAlignment="1">
      <alignment horizontal="center" vertical="center" wrapText="1"/>
    </xf>
    <xf numFmtId="164" fontId="7" fillId="12" borderId="17" xfId="3" applyNumberFormat="1" applyFont="1" applyFill="1" applyBorder="1" applyAlignment="1">
      <alignment horizontal="center" vertical="center"/>
    </xf>
    <xf numFmtId="3" fontId="7" fillId="12" borderId="17" xfId="3" applyNumberFormat="1" applyFont="1" applyFill="1" applyBorder="1" applyAlignment="1">
      <alignment horizontal="center" vertical="center"/>
    </xf>
    <xf numFmtId="164" fontId="7" fillId="11" borderId="1" xfId="3" applyNumberFormat="1" applyFont="1" applyFill="1" applyBorder="1" applyAlignment="1">
      <alignment horizontal="center" vertical="center"/>
    </xf>
    <xf numFmtId="164" fontId="7" fillId="11" borderId="18" xfId="3" applyNumberFormat="1" applyFont="1" applyFill="1" applyBorder="1" applyAlignment="1">
      <alignment vertical="center"/>
    </xf>
    <xf numFmtId="3" fontId="7" fillId="11" borderId="18" xfId="3" applyNumberFormat="1" applyFont="1" applyFill="1" applyBorder="1" applyAlignment="1">
      <alignment vertical="center"/>
    </xf>
    <xf numFmtId="0" fontId="19" fillId="11" borderId="1" xfId="2" applyFont="1" applyFill="1" applyBorder="1" applyAlignment="1">
      <alignment horizontal="center" vertical="center"/>
    </xf>
    <xf numFmtId="0" fontId="18" fillId="13" borderId="1" xfId="2" applyFont="1" applyFill="1" applyBorder="1" applyAlignment="1">
      <alignment horizontal="center" vertical="center"/>
    </xf>
    <xf numFmtId="0" fontId="18" fillId="13" borderId="15" xfId="2" applyFont="1" applyFill="1" applyBorder="1" applyAlignment="1">
      <alignment horizontal="center" vertical="center"/>
    </xf>
    <xf numFmtId="164" fontId="7" fillId="11" borderId="18" xfId="3" applyNumberFormat="1" applyFont="1" applyFill="1" applyBorder="1" applyAlignment="1">
      <alignment horizontal="center" vertical="center"/>
    </xf>
    <xf numFmtId="3" fontId="7" fillId="11" borderId="18" xfId="3" applyNumberFormat="1" applyFont="1" applyFill="1" applyBorder="1" applyAlignment="1">
      <alignment horizontal="center" vertical="center"/>
    </xf>
    <xf numFmtId="0" fontId="18" fillId="7" borderId="17" xfId="2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textRotation="90" shrinkToFit="1"/>
    </xf>
    <xf numFmtId="0" fontId="24" fillId="0" borderId="4" xfId="0" applyFont="1" applyBorder="1" applyAlignment="1">
      <alignment horizontal="center" vertical="center" textRotation="90" shrinkToFit="1"/>
    </xf>
    <xf numFmtId="0" fontId="24" fillId="0" borderId="2" xfId="0" applyFont="1" applyBorder="1" applyAlignment="1">
      <alignment horizontal="center" vertical="center" textRotation="90" shrinkToFit="1"/>
    </xf>
    <xf numFmtId="0" fontId="25" fillId="12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1" fillId="12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0" fillId="5" borderId="17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18" fillId="11" borderId="1" xfId="2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8" fillId="4" borderId="2" xfId="0" applyFont="1" applyFill="1" applyBorder="1"/>
    <xf numFmtId="0" fontId="17" fillId="4" borderId="3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22" fillId="0" borderId="3" xfId="2" applyFont="1" applyBorder="1" applyAlignment="1">
      <alignment horizontal="center" vertical="center" textRotation="90"/>
    </xf>
    <xf numFmtId="0" fontId="22" fillId="0" borderId="4" xfId="2" applyFont="1" applyBorder="1" applyAlignment="1">
      <alignment horizontal="center" vertical="center" textRotation="90"/>
    </xf>
    <xf numFmtId="0" fontId="22" fillId="0" borderId="2" xfId="2" applyFont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textRotation="90" shrinkToFit="1"/>
    </xf>
    <xf numFmtId="0" fontId="13" fillId="0" borderId="10" xfId="0" applyFont="1" applyBorder="1" applyAlignment="1">
      <alignment horizontal="center" vertical="center" textRotation="90" shrinkToFit="1"/>
    </xf>
    <xf numFmtId="0" fontId="7" fillId="0" borderId="4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23" fillId="0" borderId="8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0" fontId="13" fillId="0" borderId="10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 shrinkToFit="1"/>
    </xf>
    <xf numFmtId="0" fontId="24" fillId="0" borderId="14" xfId="0" applyFont="1" applyBorder="1" applyAlignment="1">
      <alignment horizontal="center" vertical="center" textRotation="90" shrinkToFit="1"/>
    </xf>
    <xf numFmtId="0" fontId="25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 textRotation="90" shrinkToFit="1"/>
    </xf>
    <xf numFmtId="0" fontId="7" fillId="0" borderId="8" xfId="0" applyFont="1" applyBorder="1" applyAlignment="1">
      <alignment horizontal="center" vertical="center" textRotation="90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3" fillId="0" borderId="2" xfId="0" applyFont="1" applyBorder="1" applyAlignment="1">
      <alignment horizontal="center" vertical="center" textRotation="90" shrinkToFit="1"/>
    </xf>
    <xf numFmtId="0" fontId="30" fillId="12" borderId="17" xfId="0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2" fillId="4" borderId="18" xfId="2" applyFont="1" applyFill="1" applyBorder="1" applyAlignment="1">
      <alignment horizontal="center" vertical="center" textRotation="90"/>
    </xf>
    <xf numFmtId="0" fontId="22" fillId="4" borderId="4" xfId="2" applyFont="1" applyFill="1" applyBorder="1" applyAlignment="1">
      <alignment horizontal="center" vertical="center" textRotation="90"/>
    </xf>
    <xf numFmtId="0" fontId="22" fillId="4" borderId="2" xfId="2" applyFont="1" applyFill="1" applyBorder="1" applyAlignment="1">
      <alignment horizontal="center" vertical="center" textRotation="90"/>
    </xf>
    <xf numFmtId="3" fontId="7" fillId="12" borderId="18" xfId="3" applyNumberFormat="1" applyFont="1" applyFill="1" applyBorder="1" applyAlignment="1">
      <alignment horizontal="center" vertical="center"/>
    </xf>
    <xf numFmtId="0" fontId="19" fillId="12" borderId="1" xfId="2" applyFont="1" applyFill="1" applyBorder="1" applyAlignment="1">
      <alignment horizontal="center" vertical="center"/>
    </xf>
    <xf numFmtId="0" fontId="19" fillId="12" borderId="17" xfId="2" applyFont="1" applyFill="1" applyBorder="1" applyAlignment="1">
      <alignment horizontal="center" vertical="center"/>
    </xf>
    <xf numFmtId="0" fontId="18" fillId="12" borderId="18" xfId="2" applyFont="1" applyFill="1" applyBorder="1" applyAlignment="1">
      <alignment horizontal="center" vertical="center"/>
    </xf>
    <xf numFmtId="0" fontId="18" fillId="12" borderId="4" xfId="2" applyFont="1" applyFill="1" applyBorder="1" applyAlignment="1">
      <alignment horizontal="center" vertical="center"/>
    </xf>
    <xf numFmtId="0" fontId="18" fillId="12" borderId="2" xfId="2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/>
    </xf>
  </cellXfs>
  <cellStyles count="4">
    <cellStyle name="Excel Built-in Explanatory Text" xfId="2"/>
    <cellStyle name="Normalny" xfId="0" builtinId="0"/>
    <cellStyle name="Normalny 2" xfId="3"/>
    <cellStyle name="Procentowy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59"/>
  <sheetViews>
    <sheetView tabSelected="1" zoomScale="50" zoomScaleNormal="50" workbookViewId="0">
      <pane ySplit="2" topLeftCell="A447" activePane="bottomLeft" state="frozen"/>
      <selection pane="bottomLeft" activeCell="H454" sqref="H454"/>
    </sheetView>
  </sheetViews>
  <sheetFormatPr defaultColWidth="9.140625" defaultRowHeight="42" customHeight="1" x14ac:dyDescent="0.25"/>
  <cols>
    <col min="1" max="1" width="17.140625" style="11" customWidth="1"/>
    <col min="2" max="2" width="35.140625" style="8" customWidth="1"/>
    <col min="3" max="3" width="102.5703125" style="2" bestFit="1" customWidth="1"/>
    <col min="4" max="4" width="57" style="9" customWidth="1"/>
    <col min="5" max="12" width="17.42578125" style="1" customWidth="1"/>
    <col min="13" max="13" width="21.7109375" style="16" customWidth="1"/>
    <col min="14" max="14" width="25" style="4" customWidth="1"/>
    <col min="15" max="15" width="22.42578125" style="4" customWidth="1"/>
    <col min="16" max="17" width="21.7109375" style="4" customWidth="1"/>
    <col min="18" max="18" width="72.5703125" style="1" customWidth="1"/>
    <col min="19" max="19" width="87" style="1" customWidth="1"/>
    <col min="20" max="27" width="9.140625" style="1"/>
    <col min="28" max="28" width="26.140625" style="1" customWidth="1"/>
    <col min="29" max="29" width="18.28515625" style="1" customWidth="1"/>
    <col min="30" max="16384" width="9.140625" style="1"/>
  </cols>
  <sheetData>
    <row r="1" spans="1:19" ht="42" customHeight="1" x14ac:dyDescent="0.25">
      <c r="B1" s="14"/>
      <c r="C1" s="1"/>
      <c r="D1" s="14"/>
      <c r="E1" s="14"/>
      <c r="F1" s="17"/>
      <c r="G1" s="15"/>
      <c r="H1" s="15"/>
      <c r="I1" s="15"/>
      <c r="J1" s="14"/>
      <c r="K1" s="14"/>
      <c r="L1" s="14"/>
      <c r="M1" s="17"/>
      <c r="N1" s="15"/>
      <c r="O1" s="15"/>
      <c r="P1" s="15"/>
      <c r="Q1" s="14"/>
    </row>
    <row r="2" spans="1:19" ht="42" customHeight="1" x14ac:dyDescent="0.45">
      <c r="A2" s="284" t="s">
        <v>289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85"/>
      <c r="S2" s="131" t="s">
        <v>294</v>
      </c>
    </row>
    <row r="3" spans="1:19" ht="42" customHeight="1" x14ac:dyDescent="0.4">
      <c r="A3" s="284" t="s">
        <v>256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85"/>
      <c r="S3" s="130" t="s">
        <v>295</v>
      </c>
    </row>
    <row r="4" spans="1:19" ht="105" x14ac:dyDescent="0.25">
      <c r="A4" s="24"/>
      <c r="B4" s="25" t="s">
        <v>82</v>
      </c>
      <c r="C4" s="25" t="s">
        <v>81</v>
      </c>
      <c r="D4" s="26" t="s">
        <v>83</v>
      </c>
      <c r="E4" s="25" t="s">
        <v>21</v>
      </c>
      <c r="F4" s="25" t="s">
        <v>0</v>
      </c>
      <c r="G4" s="25" t="s">
        <v>1</v>
      </c>
      <c r="H4" s="25" t="s">
        <v>2</v>
      </c>
      <c r="I4" s="25" t="s">
        <v>3</v>
      </c>
      <c r="J4" s="25" t="s">
        <v>4</v>
      </c>
      <c r="K4" s="25" t="s">
        <v>5</v>
      </c>
      <c r="L4" s="28"/>
      <c r="M4" s="18" t="s">
        <v>261</v>
      </c>
      <c r="N4" s="18" t="s">
        <v>262</v>
      </c>
      <c r="O4" s="18" t="s">
        <v>263</v>
      </c>
      <c r="P4" s="29" t="s">
        <v>264</v>
      </c>
      <c r="Q4" s="18" t="s">
        <v>265</v>
      </c>
    </row>
    <row r="5" spans="1:19" ht="26.25" x14ac:dyDescent="0.25">
      <c r="A5" s="281" t="s">
        <v>196</v>
      </c>
      <c r="B5" s="239" t="s">
        <v>290</v>
      </c>
      <c r="C5" s="239" t="s">
        <v>197</v>
      </c>
      <c r="D5" s="129" t="s">
        <v>25</v>
      </c>
      <c r="E5" s="35"/>
      <c r="F5" s="35"/>
      <c r="G5" s="89">
        <v>1</v>
      </c>
      <c r="H5" s="89">
        <v>1</v>
      </c>
      <c r="I5" s="89">
        <v>1</v>
      </c>
      <c r="J5" s="89">
        <v>1</v>
      </c>
      <c r="K5" s="35"/>
      <c r="L5" s="36"/>
      <c r="M5" s="19">
        <v>35.99</v>
      </c>
      <c r="N5" s="31">
        <f>M5/1.23</f>
        <v>29.260162601626018</v>
      </c>
      <c r="O5" s="31">
        <f>N5-(N5*$Q$459)</f>
        <v>29.260162601626018</v>
      </c>
      <c r="P5" s="32">
        <v>0</v>
      </c>
      <c r="Q5" s="31">
        <f>O5*P5</f>
        <v>0</v>
      </c>
    </row>
    <row r="6" spans="1:19" ht="26.25" x14ac:dyDescent="0.25">
      <c r="A6" s="282"/>
      <c r="B6" s="239"/>
      <c r="C6" s="239"/>
      <c r="D6" s="129" t="s">
        <v>195</v>
      </c>
      <c r="E6" s="35"/>
      <c r="F6" s="35"/>
      <c r="G6" s="89">
        <v>1</v>
      </c>
      <c r="H6" s="89">
        <v>1</v>
      </c>
      <c r="I6" s="89">
        <v>1</v>
      </c>
      <c r="J6" s="89">
        <v>1</v>
      </c>
      <c r="K6" s="35"/>
      <c r="L6" s="36"/>
      <c r="M6" s="19">
        <v>35.99</v>
      </c>
      <c r="N6" s="31">
        <f>M6/1.23</f>
        <v>29.260162601626018</v>
      </c>
      <c r="O6" s="31">
        <f>N6-(N6*$Q$459)</f>
        <v>29.260162601626018</v>
      </c>
      <c r="P6" s="32">
        <v>0</v>
      </c>
      <c r="Q6" s="31">
        <f>O6*P6</f>
        <v>0</v>
      </c>
    </row>
    <row r="7" spans="1:19" ht="26.25" x14ac:dyDescent="0.25">
      <c r="A7" s="282"/>
      <c r="B7" s="239"/>
      <c r="C7" s="239"/>
      <c r="D7" s="129" t="s">
        <v>22</v>
      </c>
      <c r="E7" s="35"/>
      <c r="F7" s="35"/>
      <c r="G7" s="89">
        <v>1</v>
      </c>
      <c r="H7" s="89">
        <v>1</v>
      </c>
      <c r="I7" s="89">
        <v>1</v>
      </c>
      <c r="J7" s="89">
        <v>1</v>
      </c>
      <c r="K7" s="35"/>
      <c r="L7" s="36"/>
      <c r="M7" s="19">
        <v>35.99</v>
      </c>
      <c r="N7" s="31">
        <f t="shared" ref="N7" si="0">M7/1.23</f>
        <v>29.260162601626018</v>
      </c>
      <c r="O7" s="31">
        <f>N7-(N7*$Q$459)</f>
        <v>29.260162601626018</v>
      </c>
      <c r="P7" s="32">
        <v>0</v>
      </c>
      <c r="Q7" s="31">
        <f t="shared" ref="Q7" si="1">O7*P7</f>
        <v>0</v>
      </c>
    </row>
    <row r="8" spans="1:19" ht="26.25" x14ac:dyDescent="0.25">
      <c r="A8" s="282"/>
      <c r="B8" s="239" t="s">
        <v>291</v>
      </c>
      <c r="C8" s="239" t="s">
        <v>198</v>
      </c>
      <c r="D8" s="129" t="s">
        <v>199</v>
      </c>
      <c r="E8" s="35"/>
      <c r="F8" s="35"/>
      <c r="G8" s="89">
        <v>1</v>
      </c>
      <c r="H8" s="89">
        <v>1</v>
      </c>
      <c r="I8" s="89">
        <v>1</v>
      </c>
      <c r="J8" s="89">
        <v>1</v>
      </c>
      <c r="K8" s="35"/>
      <c r="L8" s="36"/>
      <c r="M8" s="19">
        <v>32.49</v>
      </c>
      <c r="N8" s="31">
        <f>M8/1.23</f>
        <v>26.414634146341466</v>
      </c>
      <c r="O8" s="31">
        <f>N8-(N8*$Q$459)</f>
        <v>26.414634146341466</v>
      </c>
      <c r="P8" s="32">
        <v>0</v>
      </c>
      <c r="Q8" s="31">
        <f>O8*P8</f>
        <v>0</v>
      </c>
    </row>
    <row r="9" spans="1:19" ht="26.25" x14ac:dyDescent="0.25">
      <c r="A9" s="282"/>
      <c r="B9" s="239"/>
      <c r="C9" s="239"/>
      <c r="D9" s="129" t="s">
        <v>195</v>
      </c>
      <c r="E9" s="35"/>
      <c r="F9" s="35"/>
      <c r="G9" s="89">
        <v>1</v>
      </c>
      <c r="H9" s="89">
        <v>1</v>
      </c>
      <c r="I9" s="89">
        <v>1</v>
      </c>
      <c r="J9" s="89">
        <v>1</v>
      </c>
      <c r="K9" s="35"/>
      <c r="L9" s="36"/>
      <c r="M9" s="19">
        <v>32.49</v>
      </c>
      <c r="N9" s="31">
        <f t="shared" ref="N9" si="2">M9/1.23</f>
        <v>26.414634146341466</v>
      </c>
      <c r="O9" s="31">
        <f>N9-(N9*$Q$459)</f>
        <v>26.414634146341466</v>
      </c>
      <c r="P9" s="32">
        <v>0</v>
      </c>
      <c r="Q9" s="31">
        <f t="shared" ref="Q9" si="3">O9*P9</f>
        <v>0</v>
      </c>
    </row>
    <row r="10" spans="1:19" ht="26.25" x14ac:dyDescent="0.25">
      <c r="A10" s="282"/>
      <c r="B10" s="239"/>
      <c r="C10" s="239"/>
      <c r="D10" s="129" t="s">
        <v>27</v>
      </c>
      <c r="E10" s="35"/>
      <c r="F10" s="35"/>
      <c r="G10" s="89">
        <v>1</v>
      </c>
      <c r="H10" s="89">
        <v>1</v>
      </c>
      <c r="I10" s="89">
        <v>1</v>
      </c>
      <c r="J10" s="89">
        <v>1</v>
      </c>
      <c r="K10" s="35"/>
      <c r="L10" s="36"/>
      <c r="M10" s="19">
        <v>32.49</v>
      </c>
      <c r="N10" s="31">
        <f>M10/1.23</f>
        <v>26.414634146341466</v>
      </c>
      <c r="O10" s="31">
        <f>N10-(N10*$Q$459)</f>
        <v>26.414634146341466</v>
      </c>
      <c r="P10" s="32">
        <v>0</v>
      </c>
      <c r="Q10" s="31">
        <f>O10*P10</f>
        <v>0</v>
      </c>
    </row>
    <row r="11" spans="1:19" ht="26.25" x14ac:dyDescent="0.25">
      <c r="A11" s="282"/>
      <c r="B11" s="239"/>
      <c r="C11" s="239"/>
      <c r="D11" s="129" t="s">
        <v>22</v>
      </c>
      <c r="E11" s="35"/>
      <c r="F11" s="35"/>
      <c r="G11" s="89">
        <v>1</v>
      </c>
      <c r="H11" s="89">
        <v>1</v>
      </c>
      <c r="I11" s="89">
        <v>1</v>
      </c>
      <c r="J11" s="89">
        <v>1</v>
      </c>
      <c r="K11" s="35"/>
      <c r="L11" s="36"/>
      <c r="M11" s="19">
        <v>32.49</v>
      </c>
      <c r="N11" s="31">
        <f t="shared" ref="N11" si="4">M11/1.23</f>
        <v>26.414634146341466</v>
      </c>
      <c r="O11" s="31">
        <f>N11-(N11*$Q$459)</f>
        <v>26.414634146341466</v>
      </c>
      <c r="P11" s="32">
        <v>0</v>
      </c>
      <c r="Q11" s="31">
        <f t="shared" ref="Q11" si="5">O11*P11</f>
        <v>0</v>
      </c>
    </row>
    <row r="12" spans="1:19" ht="26.25" x14ac:dyDescent="0.25">
      <c r="A12" s="282"/>
      <c r="B12" s="239" t="s">
        <v>292</v>
      </c>
      <c r="C12" s="239" t="s">
        <v>200</v>
      </c>
      <c r="D12" s="129" t="s">
        <v>199</v>
      </c>
      <c r="E12" s="35"/>
      <c r="F12" s="35"/>
      <c r="G12" s="89">
        <v>1</v>
      </c>
      <c r="H12" s="89">
        <v>1</v>
      </c>
      <c r="I12" s="89">
        <v>1</v>
      </c>
      <c r="J12" s="89">
        <v>1</v>
      </c>
      <c r="K12" s="35"/>
      <c r="L12" s="36"/>
      <c r="M12" s="19">
        <v>32.49</v>
      </c>
      <c r="N12" s="31">
        <f>M12/1.23</f>
        <v>26.414634146341466</v>
      </c>
      <c r="O12" s="31">
        <f>N12-(N12*$Q$459)</f>
        <v>26.414634146341466</v>
      </c>
      <c r="P12" s="32">
        <v>0</v>
      </c>
      <c r="Q12" s="31">
        <f>O12*P12</f>
        <v>0</v>
      </c>
    </row>
    <row r="13" spans="1:19" ht="26.25" x14ac:dyDescent="0.25">
      <c r="A13" s="282"/>
      <c r="B13" s="239"/>
      <c r="C13" s="239"/>
      <c r="D13" s="129" t="s">
        <v>195</v>
      </c>
      <c r="E13" s="35"/>
      <c r="F13" s="35"/>
      <c r="G13" s="89">
        <v>1</v>
      </c>
      <c r="H13" s="89">
        <v>1</v>
      </c>
      <c r="I13" s="89">
        <v>1</v>
      </c>
      <c r="J13" s="89">
        <v>1</v>
      </c>
      <c r="K13" s="35"/>
      <c r="L13" s="36"/>
      <c r="M13" s="19">
        <v>32.49</v>
      </c>
      <c r="N13" s="31">
        <f t="shared" ref="N13" si="6">M13/1.23</f>
        <v>26.414634146341466</v>
      </c>
      <c r="O13" s="31">
        <f>N13-(N13*$Q$459)</f>
        <v>26.414634146341466</v>
      </c>
      <c r="P13" s="32">
        <v>0</v>
      </c>
      <c r="Q13" s="31">
        <f t="shared" ref="Q13" si="7">O13*P13</f>
        <v>0</v>
      </c>
    </row>
    <row r="14" spans="1:19" ht="26.25" x14ac:dyDescent="0.25">
      <c r="A14" s="282"/>
      <c r="B14" s="239"/>
      <c r="C14" s="239"/>
      <c r="D14" s="129" t="s">
        <v>22</v>
      </c>
      <c r="E14" s="35"/>
      <c r="F14" s="35"/>
      <c r="G14" s="89">
        <v>1</v>
      </c>
      <c r="H14" s="89">
        <v>1</v>
      </c>
      <c r="I14" s="89">
        <v>1</v>
      </c>
      <c r="J14" s="89">
        <v>1</v>
      </c>
      <c r="K14" s="35"/>
      <c r="L14" s="36"/>
      <c r="M14" s="19">
        <v>32.49</v>
      </c>
      <c r="N14" s="31">
        <f>M14/1.23</f>
        <v>26.414634146341466</v>
      </c>
      <c r="O14" s="31">
        <f>N14-(N14*$Q$459)</f>
        <v>26.414634146341466</v>
      </c>
      <c r="P14" s="32">
        <v>0</v>
      </c>
      <c r="Q14" s="31">
        <f>O14*P14</f>
        <v>0</v>
      </c>
    </row>
    <row r="15" spans="1:19" ht="26.25" x14ac:dyDescent="0.25">
      <c r="A15" s="282"/>
      <c r="B15" s="239" t="s">
        <v>293</v>
      </c>
      <c r="C15" s="239" t="s">
        <v>201</v>
      </c>
      <c r="D15" s="129" t="s">
        <v>25</v>
      </c>
      <c r="E15" s="35"/>
      <c r="F15" s="35"/>
      <c r="G15" s="89">
        <v>1</v>
      </c>
      <c r="H15" s="89">
        <v>1</v>
      </c>
      <c r="I15" s="89">
        <v>1</v>
      </c>
      <c r="J15" s="89">
        <v>1</v>
      </c>
      <c r="K15" s="89">
        <v>1</v>
      </c>
      <c r="L15" s="36"/>
      <c r="M15" s="19">
        <v>35.99</v>
      </c>
      <c r="N15" s="31">
        <f t="shared" ref="N15" si="8">M15/1.23</f>
        <v>29.260162601626018</v>
      </c>
      <c r="O15" s="31">
        <f>N15-(N15*$Q$459)</f>
        <v>29.260162601626018</v>
      </c>
      <c r="P15" s="32">
        <v>0</v>
      </c>
      <c r="Q15" s="31">
        <f t="shared" ref="Q15" si="9">O15*P15</f>
        <v>0</v>
      </c>
    </row>
    <row r="16" spans="1:19" ht="26.25" x14ac:dyDescent="0.25">
      <c r="A16" s="282"/>
      <c r="B16" s="239"/>
      <c r="C16" s="239"/>
      <c r="D16" s="129" t="s">
        <v>195</v>
      </c>
      <c r="E16" s="35"/>
      <c r="F16" s="35"/>
      <c r="G16" s="89">
        <v>1</v>
      </c>
      <c r="H16" s="89">
        <v>1</v>
      </c>
      <c r="I16" s="89">
        <v>1</v>
      </c>
      <c r="J16" s="89">
        <v>1</v>
      </c>
      <c r="K16" s="89">
        <v>1</v>
      </c>
      <c r="L16" s="36"/>
      <c r="M16" s="19">
        <v>35.99</v>
      </c>
      <c r="N16" s="31">
        <f>M16/1.23</f>
        <v>29.260162601626018</v>
      </c>
      <c r="O16" s="31">
        <f>N16-(N16*$Q$459)</f>
        <v>29.260162601626018</v>
      </c>
      <c r="P16" s="32">
        <v>0</v>
      </c>
      <c r="Q16" s="31">
        <f>O16*P16</f>
        <v>0</v>
      </c>
    </row>
    <row r="17" spans="1:17" ht="26.25" x14ac:dyDescent="0.25">
      <c r="A17" s="282"/>
      <c r="B17" s="239"/>
      <c r="C17" s="239"/>
      <c r="D17" s="129" t="s">
        <v>22</v>
      </c>
      <c r="E17" s="35"/>
      <c r="F17" s="35"/>
      <c r="G17" s="89">
        <v>1</v>
      </c>
      <c r="H17" s="89">
        <v>1</v>
      </c>
      <c r="I17" s="89">
        <v>1</v>
      </c>
      <c r="J17" s="89">
        <v>1</v>
      </c>
      <c r="K17" s="89">
        <v>1</v>
      </c>
      <c r="L17" s="36"/>
      <c r="M17" s="19">
        <v>35.99</v>
      </c>
      <c r="N17" s="31">
        <f t="shared" ref="N17" si="10">M17/1.23</f>
        <v>29.260162601626018</v>
      </c>
      <c r="O17" s="31">
        <f>N17-(N17*$Q$459)</f>
        <v>29.260162601626018</v>
      </c>
      <c r="P17" s="32">
        <v>0</v>
      </c>
      <c r="Q17" s="31">
        <f t="shared" ref="Q17" si="11">O17*P17</f>
        <v>0</v>
      </c>
    </row>
    <row r="18" spans="1:17" ht="26.25" x14ac:dyDescent="0.25">
      <c r="A18" s="282"/>
      <c r="B18" s="239"/>
      <c r="C18" s="239"/>
      <c r="D18" s="129" t="s">
        <v>27</v>
      </c>
      <c r="E18" s="35"/>
      <c r="F18" s="35"/>
      <c r="G18" s="89">
        <v>1</v>
      </c>
      <c r="H18" s="89">
        <v>1</v>
      </c>
      <c r="I18" s="89">
        <v>1</v>
      </c>
      <c r="J18" s="89">
        <v>1</v>
      </c>
      <c r="K18" s="89">
        <v>1</v>
      </c>
      <c r="L18" s="36"/>
      <c r="M18" s="19">
        <v>35.99</v>
      </c>
      <c r="N18" s="31">
        <f>M18/1.23</f>
        <v>29.260162601626018</v>
      </c>
      <c r="O18" s="31">
        <f>N18-(N18*$Q$459)</f>
        <v>29.260162601626018</v>
      </c>
      <c r="P18" s="32">
        <v>0</v>
      </c>
      <c r="Q18" s="31">
        <f>O18*P18</f>
        <v>0</v>
      </c>
    </row>
    <row r="19" spans="1:17" ht="26.25" x14ac:dyDescent="0.25">
      <c r="A19" s="282"/>
      <c r="B19" s="239"/>
      <c r="C19" s="239"/>
      <c r="D19" s="129" t="s">
        <v>98</v>
      </c>
      <c r="E19" s="35"/>
      <c r="F19" s="35"/>
      <c r="G19" s="89">
        <v>1</v>
      </c>
      <c r="H19" s="89">
        <v>1</v>
      </c>
      <c r="I19" s="89">
        <v>1</v>
      </c>
      <c r="J19" s="89">
        <v>1</v>
      </c>
      <c r="K19" s="89">
        <v>1</v>
      </c>
      <c r="L19" s="36"/>
      <c r="M19" s="19">
        <v>35.99</v>
      </c>
      <c r="N19" s="31">
        <f t="shared" ref="N19" si="12">M19/1.23</f>
        <v>29.260162601626018</v>
      </c>
      <c r="O19" s="31">
        <f>N19-(N19*$Q$459)</f>
        <v>29.260162601626018</v>
      </c>
      <c r="P19" s="32">
        <v>0</v>
      </c>
      <c r="Q19" s="31">
        <f t="shared" ref="Q19" si="13">O19*P19</f>
        <v>0</v>
      </c>
    </row>
    <row r="20" spans="1:17" ht="26.25" x14ac:dyDescent="0.25">
      <c r="A20" s="282"/>
      <c r="B20" s="239"/>
      <c r="C20" s="239"/>
      <c r="D20" s="129" t="s">
        <v>26</v>
      </c>
      <c r="E20" s="35"/>
      <c r="F20" s="35"/>
      <c r="G20" s="89">
        <v>1</v>
      </c>
      <c r="H20" s="89">
        <v>1</v>
      </c>
      <c r="I20" s="89">
        <v>1</v>
      </c>
      <c r="J20" s="89">
        <v>1</v>
      </c>
      <c r="K20" s="89">
        <v>1</v>
      </c>
      <c r="L20" s="36"/>
      <c r="M20" s="19">
        <v>35.99</v>
      </c>
      <c r="N20" s="31">
        <f>M20/1.23</f>
        <v>29.260162601626018</v>
      </c>
      <c r="O20" s="31">
        <f>N20-(N20*$Q$459)</f>
        <v>29.260162601626018</v>
      </c>
      <c r="P20" s="32">
        <v>0</v>
      </c>
      <c r="Q20" s="31">
        <f>O20*P20</f>
        <v>0</v>
      </c>
    </row>
    <row r="21" spans="1:17" ht="26.25" x14ac:dyDescent="0.25">
      <c r="A21" s="282"/>
      <c r="B21" s="239"/>
      <c r="C21" s="239"/>
      <c r="D21" s="129" t="s">
        <v>202</v>
      </c>
      <c r="E21" s="35"/>
      <c r="F21" s="35"/>
      <c r="G21" s="89">
        <v>1</v>
      </c>
      <c r="H21" s="89">
        <v>1</v>
      </c>
      <c r="I21" s="89">
        <v>1</v>
      </c>
      <c r="J21" s="89">
        <v>1</v>
      </c>
      <c r="K21" s="89">
        <v>1</v>
      </c>
      <c r="L21" s="36"/>
      <c r="M21" s="19">
        <v>35.99</v>
      </c>
      <c r="N21" s="31">
        <f t="shared" ref="N21" si="14">M21/1.23</f>
        <v>29.260162601626018</v>
      </c>
      <c r="O21" s="31">
        <f>N21-(N21*$Q$459)</f>
        <v>29.260162601626018</v>
      </c>
      <c r="P21" s="32">
        <v>0</v>
      </c>
      <c r="Q21" s="31">
        <f t="shared" ref="Q21" si="15">O21*P21</f>
        <v>0</v>
      </c>
    </row>
    <row r="22" spans="1:17" ht="26.25" x14ac:dyDescent="0.25">
      <c r="A22" s="282"/>
      <c r="B22" s="239"/>
      <c r="C22" s="239"/>
      <c r="D22" s="129" t="s">
        <v>203</v>
      </c>
      <c r="E22" s="35"/>
      <c r="F22" s="35"/>
      <c r="G22" s="89">
        <v>1</v>
      </c>
      <c r="H22" s="89">
        <v>1</v>
      </c>
      <c r="I22" s="89">
        <v>1</v>
      </c>
      <c r="J22" s="89">
        <v>1</v>
      </c>
      <c r="K22" s="89">
        <v>1</v>
      </c>
      <c r="L22" s="36"/>
      <c r="M22" s="19">
        <v>35.99</v>
      </c>
      <c r="N22" s="31">
        <f>M22/1.23</f>
        <v>29.260162601626018</v>
      </c>
      <c r="O22" s="31">
        <f>N22-(N22*$Q$459)</f>
        <v>29.260162601626018</v>
      </c>
      <c r="P22" s="32">
        <v>0</v>
      </c>
      <c r="Q22" s="31">
        <f>O22*P22</f>
        <v>0</v>
      </c>
    </row>
    <row r="23" spans="1:17" ht="105" x14ac:dyDescent="0.25">
      <c r="A23" s="282"/>
      <c r="B23" s="37"/>
      <c r="C23" s="37"/>
      <c r="D23" s="37"/>
      <c r="E23" s="37" t="s">
        <v>204</v>
      </c>
      <c r="F23" s="37" t="s">
        <v>205</v>
      </c>
      <c r="G23" s="37" t="s">
        <v>206</v>
      </c>
      <c r="H23" s="37" t="s">
        <v>207</v>
      </c>
      <c r="I23" s="37" t="s">
        <v>208</v>
      </c>
      <c r="J23" s="37" t="s">
        <v>209</v>
      </c>
      <c r="K23" s="37" t="s">
        <v>210</v>
      </c>
      <c r="L23" s="37" t="s">
        <v>211</v>
      </c>
      <c r="M23" s="20" t="s">
        <v>261</v>
      </c>
      <c r="N23" s="20" t="s">
        <v>262</v>
      </c>
      <c r="O23" s="20" t="s">
        <v>263</v>
      </c>
      <c r="P23" s="34" t="s">
        <v>264</v>
      </c>
      <c r="Q23" s="20" t="s">
        <v>265</v>
      </c>
    </row>
    <row r="24" spans="1:17" ht="26.25" x14ac:dyDescent="0.25">
      <c r="A24" s="282"/>
      <c r="B24" s="239" t="s">
        <v>296</v>
      </c>
      <c r="C24" s="239" t="s">
        <v>212</v>
      </c>
      <c r="D24" s="129" t="s">
        <v>25</v>
      </c>
      <c r="E24" s="89">
        <v>1</v>
      </c>
      <c r="F24" s="89">
        <v>1</v>
      </c>
      <c r="G24" s="89">
        <v>1</v>
      </c>
      <c r="H24" s="89">
        <v>1</v>
      </c>
      <c r="I24" s="89">
        <v>1</v>
      </c>
      <c r="J24" s="89">
        <v>1</v>
      </c>
      <c r="K24" s="89">
        <v>1</v>
      </c>
      <c r="L24" s="89">
        <v>1</v>
      </c>
      <c r="M24" s="21">
        <v>41.99</v>
      </c>
      <c r="N24" s="31">
        <f t="shared" ref="N24:N26" si="16">M24/1.23</f>
        <v>34.138211382113823</v>
      </c>
      <c r="O24" s="31">
        <f>N24-(N24*$Q$459)</f>
        <v>34.138211382113823</v>
      </c>
      <c r="P24" s="32">
        <v>0</v>
      </c>
      <c r="Q24" s="31">
        <f t="shared" ref="Q24" si="17">O24*P24</f>
        <v>0</v>
      </c>
    </row>
    <row r="25" spans="1:17" ht="26.25" x14ac:dyDescent="0.25">
      <c r="A25" s="282"/>
      <c r="B25" s="239"/>
      <c r="C25" s="239"/>
      <c r="D25" s="129" t="s">
        <v>195</v>
      </c>
      <c r="E25" s="89">
        <v>1</v>
      </c>
      <c r="F25" s="89">
        <v>1</v>
      </c>
      <c r="G25" s="89">
        <v>1</v>
      </c>
      <c r="H25" s="89">
        <v>1</v>
      </c>
      <c r="I25" s="89">
        <v>1</v>
      </c>
      <c r="J25" s="89">
        <v>1</v>
      </c>
      <c r="K25" s="89">
        <v>1</v>
      </c>
      <c r="L25" s="89">
        <v>1</v>
      </c>
      <c r="M25" s="21">
        <v>41.99</v>
      </c>
      <c r="N25" s="31">
        <f>M25/1.23</f>
        <v>34.138211382113823</v>
      </c>
      <c r="O25" s="31">
        <f>N25-(N25*$Q$459)</f>
        <v>34.138211382113823</v>
      </c>
      <c r="P25" s="32">
        <v>0</v>
      </c>
      <c r="Q25" s="31">
        <f>O25*P25</f>
        <v>0</v>
      </c>
    </row>
    <row r="26" spans="1:17" ht="26.25" x14ac:dyDescent="0.25">
      <c r="A26" s="282"/>
      <c r="B26" s="239"/>
      <c r="C26" s="239"/>
      <c r="D26" s="129" t="s">
        <v>22</v>
      </c>
      <c r="E26" s="89">
        <v>1</v>
      </c>
      <c r="F26" s="89">
        <v>1</v>
      </c>
      <c r="G26" s="89">
        <v>1</v>
      </c>
      <c r="H26" s="89">
        <v>1</v>
      </c>
      <c r="I26" s="89">
        <v>1</v>
      </c>
      <c r="J26" s="89">
        <v>1</v>
      </c>
      <c r="K26" s="89">
        <v>1</v>
      </c>
      <c r="L26" s="89">
        <v>1</v>
      </c>
      <c r="M26" s="21">
        <v>41.99</v>
      </c>
      <c r="N26" s="31">
        <f t="shared" si="16"/>
        <v>34.138211382113823</v>
      </c>
      <c r="O26" s="31">
        <f>N26-(N26*$Q$459)</f>
        <v>34.138211382113823</v>
      </c>
      <c r="P26" s="32">
        <v>0</v>
      </c>
      <c r="Q26" s="31">
        <f t="shared" ref="Q26" si="18">O26*P26</f>
        <v>0</v>
      </c>
    </row>
    <row r="27" spans="1:17" ht="105" x14ac:dyDescent="0.25">
      <c r="A27" s="282"/>
      <c r="B27" s="39"/>
      <c r="C27" s="40"/>
      <c r="D27" s="41"/>
      <c r="E27" s="37" t="s">
        <v>21</v>
      </c>
      <c r="F27" s="37" t="s">
        <v>0</v>
      </c>
      <c r="G27" s="37" t="s">
        <v>1</v>
      </c>
      <c r="H27" s="37" t="s">
        <v>2</v>
      </c>
      <c r="I27" s="37" t="s">
        <v>3</v>
      </c>
      <c r="J27" s="37" t="s">
        <v>4</v>
      </c>
      <c r="K27" s="37" t="s">
        <v>5</v>
      </c>
      <c r="L27" s="38"/>
      <c r="M27" s="20" t="s">
        <v>261</v>
      </c>
      <c r="N27" s="20" t="s">
        <v>262</v>
      </c>
      <c r="O27" s="20" t="s">
        <v>263</v>
      </c>
      <c r="P27" s="34" t="s">
        <v>264</v>
      </c>
      <c r="Q27" s="20" t="s">
        <v>265</v>
      </c>
    </row>
    <row r="28" spans="1:17" ht="26.25" x14ac:dyDescent="0.25">
      <c r="A28" s="282"/>
      <c r="B28" s="239" t="s">
        <v>297</v>
      </c>
      <c r="C28" s="239" t="s">
        <v>213</v>
      </c>
      <c r="D28" s="129" t="s">
        <v>199</v>
      </c>
      <c r="E28" s="35"/>
      <c r="F28" s="35"/>
      <c r="G28" s="89">
        <v>1</v>
      </c>
      <c r="H28" s="89">
        <v>1</v>
      </c>
      <c r="I28" s="89">
        <v>1</v>
      </c>
      <c r="J28" s="89">
        <v>1</v>
      </c>
      <c r="K28" s="35"/>
      <c r="L28" s="36"/>
      <c r="M28" s="19">
        <v>52.49</v>
      </c>
      <c r="N28" s="31">
        <f t="shared" ref="N28" si="19">M28/1.23</f>
        <v>42.674796747967484</v>
      </c>
      <c r="O28" s="31">
        <f>N28-(N28*$Q$459)</f>
        <v>42.674796747967484</v>
      </c>
      <c r="P28" s="32">
        <v>0</v>
      </c>
      <c r="Q28" s="31">
        <f t="shared" ref="Q28" si="20">O28*P28</f>
        <v>0</v>
      </c>
    </row>
    <row r="29" spans="1:17" ht="26.25" x14ac:dyDescent="0.25">
      <c r="A29" s="282"/>
      <c r="B29" s="239"/>
      <c r="C29" s="239"/>
      <c r="D29" s="129" t="s">
        <v>195</v>
      </c>
      <c r="E29" s="35"/>
      <c r="F29" s="35"/>
      <c r="G29" s="89">
        <v>1</v>
      </c>
      <c r="H29" s="89">
        <v>1</v>
      </c>
      <c r="I29" s="89">
        <v>1</v>
      </c>
      <c r="J29" s="89">
        <v>1</v>
      </c>
      <c r="K29" s="35"/>
      <c r="L29" s="36"/>
      <c r="M29" s="19">
        <v>52.49</v>
      </c>
      <c r="N29" s="31">
        <f>M29/1.23</f>
        <v>42.674796747967484</v>
      </c>
      <c r="O29" s="31">
        <f>N29-(N29*$Q$459)</f>
        <v>42.674796747967484</v>
      </c>
      <c r="P29" s="32">
        <v>0</v>
      </c>
      <c r="Q29" s="31">
        <f>O29*P29</f>
        <v>0</v>
      </c>
    </row>
    <row r="30" spans="1:17" ht="26.25" x14ac:dyDescent="0.25">
      <c r="A30" s="282"/>
      <c r="B30" s="239"/>
      <c r="C30" s="239"/>
      <c r="D30" s="129" t="s">
        <v>22</v>
      </c>
      <c r="E30" s="35"/>
      <c r="F30" s="35"/>
      <c r="G30" s="89">
        <v>1</v>
      </c>
      <c r="H30" s="89">
        <v>1</v>
      </c>
      <c r="I30" s="89">
        <v>1</v>
      </c>
      <c r="J30" s="89">
        <v>1</v>
      </c>
      <c r="K30" s="35"/>
      <c r="L30" s="36"/>
      <c r="M30" s="19">
        <v>52.49</v>
      </c>
      <c r="N30" s="31">
        <f t="shared" ref="N30" si="21">M30/1.23</f>
        <v>42.674796747967484</v>
      </c>
      <c r="O30" s="31">
        <f>N30-(N30*$Q$459)</f>
        <v>42.674796747967484</v>
      </c>
      <c r="P30" s="32">
        <v>0</v>
      </c>
      <c r="Q30" s="31">
        <f t="shared" ref="Q30" si="22">O30*P30</f>
        <v>0</v>
      </c>
    </row>
    <row r="31" spans="1:17" ht="26.25" x14ac:dyDescent="0.25">
      <c r="A31" s="282"/>
      <c r="B31" s="239" t="s">
        <v>298</v>
      </c>
      <c r="C31" s="239" t="s">
        <v>214</v>
      </c>
      <c r="D31" s="129" t="s">
        <v>199</v>
      </c>
      <c r="E31" s="35"/>
      <c r="F31" s="35"/>
      <c r="G31" s="89">
        <v>1</v>
      </c>
      <c r="H31" s="89">
        <v>1</v>
      </c>
      <c r="I31" s="89">
        <v>1</v>
      </c>
      <c r="J31" s="89">
        <v>1</v>
      </c>
      <c r="K31" s="35"/>
      <c r="L31" s="36"/>
      <c r="M31" s="19">
        <v>32.49</v>
      </c>
      <c r="N31" s="31">
        <f>M31/1.23</f>
        <v>26.414634146341466</v>
      </c>
      <c r="O31" s="31">
        <f>N31-(N31*$Q$459)</f>
        <v>26.414634146341466</v>
      </c>
      <c r="P31" s="32">
        <v>0</v>
      </c>
      <c r="Q31" s="31">
        <f>O31*P31</f>
        <v>0</v>
      </c>
    </row>
    <row r="32" spans="1:17" ht="26.25" x14ac:dyDescent="0.25">
      <c r="A32" s="282"/>
      <c r="B32" s="239"/>
      <c r="C32" s="239"/>
      <c r="D32" s="129" t="s">
        <v>195</v>
      </c>
      <c r="E32" s="35"/>
      <c r="F32" s="35"/>
      <c r="G32" s="89">
        <v>1</v>
      </c>
      <c r="H32" s="89">
        <v>1</v>
      </c>
      <c r="I32" s="89">
        <v>1</v>
      </c>
      <c r="J32" s="89">
        <v>1</v>
      </c>
      <c r="K32" s="35"/>
      <c r="L32" s="36"/>
      <c r="M32" s="19">
        <v>32.49</v>
      </c>
      <c r="N32" s="31">
        <f t="shared" ref="N32" si="23">M32/1.23</f>
        <v>26.414634146341466</v>
      </c>
      <c r="O32" s="31">
        <f>N32-(N32*$Q$459)</f>
        <v>26.414634146341466</v>
      </c>
      <c r="P32" s="32">
        <v>0</v>
      </c>
      <c r="Q32" s="31">
        <f t="shared" ref="Q32" si="24">O32*P32</f>
        <v>0</v>
      </c>
    </row>
    <row r="33" spans="1:18" ht="26.25" x14ac:dyDescent="0.25">
      <c r="A33" s="282"/>
      <c r="B33" s="239"/>
      <c r="C33" s="239"/>
      <c r="D33" s="129" t="s">
        <v>26</v>
      </c>
      <c r="E33" s="215"/>
      <c r="F33" s="215"/>
      <c r="G33" s="89">
        <v>1</v>
      </c>
      <c r="H33" s="89">
        <v>1</v>
      </c>
      <c r="I33" s="89">
        <v>1</v>
      </c>
      <c r="J33" s="89">
        <v>1</v>
      </c>
      <c r="K33" s="35"/>
      <c r="L33" s="36"/>
      <c r="M33" s="19">
        <v>32.49</v>
      </c>
      <c r="N33" s="31">
        <f>M33/1.23</f>
        <v>26.414634146341466</v>
      </c>
      <c r="O33" s="31">
        <f>N33-(N33*$Q$459)</f>
        <v>26.414634146341466</v>
      </c>
      <c r="P33" s="32">
        <v>0</v>
      </c>
      <c r="Q33" s="31">
        <f>O33*P33</f>
        <v>0</v>
      </c>
    </row>
    <row r="34" spans="1:18" ht="28.5" customHeight="1" x14ac:dyDescent="0.25">
      <c r="A34" s="282"/>
      <c r="B34" s="239"/>
      <c r="C34" s="239"/>
      <c r="D34" s="129" t="s">
        <v>22</v>
      </c>
      <c r="E34" s="215"/>
      <c r="F34" s="215"/>
      <c r="G34" s="89">
        <v>1</v>
      </c>
      <c r="H34" s="89">
        <v>1</v>
      </c>
      <c r="I34" s="89">
        <v>1</v>
      </c>
      <c r="J34" s="89">
        <v>1</v>
      </c>
      <c r="K34" s="35"/>
      <c r="L34" s="36"/>
      <c r="M34" s="19">
        <v>32.49</v>
      </c>
      <c r="N34" s="31">
        <f t="shared" ref="N34" si="25">M34/1.23</f>
        <v>26.414634146341466</v>
      </c>
      <c r="O34" s="31">
        <f>N34-(N34*$Q$459)</f>
        <v>26.414634146341466</v>
      </c>
      <c r="P34" s="32">
        <v>0</v>
      </c>
      <c r="Q34" s="31">
        <f t="shared" ref="Q34" si="26">O34*P34</f>
        <v>0</v>
      </c>
    </row>
    <row r="35" spans="1:18" ht="26.25" x14ac:dyDescent="0.25">
      <c r="A35" s="282"/>
      <c r="B35" s="239" t="s">
        <v>299</v>
      </c>
      <c r="C35" s="239" t="s">
        <v>215</v>
      </c>
      <c r="D35" s="129" t="s">
        <v>25</v>
      </c>
      <c r="E35" s="215"/>
      <c r="F35" s="215"/>
      <c r="G35" s="89">
        <v>1</v>
      </c>
      <c r="H35" s="89">
        <v>1</v>
      </c>
      <c r="I35" s="89">
        <v>1</v>
      </c>
      <c r="J35" s="89">
        <v>1</v>
      </c>
      <c r="K35" s="215"/>
      <c r="L35" s="216"/>
      <c r="M35" s="19">
        <v>64.489999999999995</v>
      </c>
      <c r="N35" s="31">
        <f>M35/1.23</f>
        <v>52.430894308943088</v>
      </c>
      <c r="O35" s="31">
        <f>N35-(N35*$Q$459)</f>
        <v>52.430894308943088</v>
      </c>
      <c r="P35" s="32">
        <v>0</v>
      </c>
      <c r="Q35" s="31">
        <f>O35*P35</f>
        <v>0</v>
      </c>
    </row>
    <row r="36" spans="1:18" ht="26.25" x14ac:dyDescent="0.25">
      <c r="A36" s="282"/>
      <c r="B36" s="239"/>
      <c r="C36" s="239"/>
      <c r="D36" s="129" t="s">
        <v>195</v>
      </c>
      <c r="E36" s="215"/>
      <c r="F36" s="215"/>
      <c r="G36" s="89">
        <v>1</v>
      </c>
      <c r="H36" s="89">
        <v>1</v>
      </c>
      <c r="I36" s="89">
        <v>1</v>
      </c>
      <c r="J36" s="89">
        <v>1</v>
      </c>
      <c r="K36" s="215"/>
      <c r="L36" s="216"/>
      <c r="M36" s="19">
        <v>64.489999999999995</v>
      </c>
      <c r="N36" s="31">
        <f t="shared" ref="N36" si="27">M36/1.23</f>
        <v>52.430894308943088</v>
      </c>
      <c r="O36" s="31">
        <f>N36-(N36*$Q$459)</f>
        <v>52.430894308943088</v>
      </c>
      <c r="P36" s="32">
        <v>0</v>
      </c>
      <c r="Q36" s="31">
        <f t="shared" ref="Q36" si="28">O36*P36</f>
        <v>0</v>
      </c>
    </row>
    <row r="37" spans="1:18" ht="26.25" x14ac:dyDescent="0.25">
      <c r="A37" s="282"/>
      <c r="B37" s="239"/>
      <c r="C37" s="239"/>
      <c r="D37" s="129" t="s">
        <v>22</v>
      </c>
      <c r="E37" s="215"/>
      <c r="F37" s="215"/>
      <c r="G37" s="89">
        <v>1</v>
      </c>
      <c r="H37" s="89">
        <v>1</v>
      </c>
      <c r="I37" s="89">
        <v>1</v>
      </c>
      <c r="J37" s="89">
        <v>1</v>
      </c>
      <c r="K37" s="215"/>
      <c r="L37" s="216"/>
      <c r="M37" s="19">
        <v>64.489999999999995</v>
      </c>
      <c r="N37" s="31">
        <f>M37/1.23</f>
        <v>52.430894308943088</v>
      </c>
      <c r="O37" s="31">
        <f>N37-(N37*$Q$459)</f>
        <v>52.430894308943088</v>
      </c>
      <c r="P37" s="32">
        <v>0</v>
      </c>
      <c r="Q37" s="31">
        <f>O37*P37</f>
        <v>0</v>
      </c>
    </row>
    <row r="38" spans="1:18" ht="26.25" x14ac:dyDescent="0.25">
      <c r="A38" s="282"/>
      <c r="B38" s="240" t="s">
        <v>300</v>
      </c>
      <c r="C38" s="240" t="s">
        <v>216</v>
      </c>
      <c r="D38" s="214" t="s">
        <v>25</v>
      </c>
      <c r="E38" s="215"/>
      <c r="F38" s="215"/>
      <c r="G38" s="214">
        <v>1</v>
      </c>
      <c r="H38" s="214">
        <v>1</v>
      </c>
      <c r="I38" s="214">
        <v>1</v>
      </c>
      <c r="J38" s="214">
        <v>1</v>
      </c>
      <c r="K38" s="215"/>
      <c r="L38" s="216"/>
      <c r="M38" s="211">
        <v>64.489999999999995</v>
      </c>
      <c r="N38" s="212">
        <f t="shared" ref="N38" si="29">M38/1.23</f>
        <v>52.430894308943088</v>
      </c>
      <c r="O38" s="212">
        <f>N38-(N38*$Q$459)</f>
        <v>52.430894308943088</v>
      </c>
      <c r="P38" s="213">
        <v>0</v>
      </c>
      <c r="Q38" s="212">
        <f t="shared" ref="Q38" si="30">O38*P38</f>
        <v>0</v>
      </c>
      <c r="R38" s="237" t="s">
        <v>302</v>
      </c>
    </row>
    <row r="39" spans="1:18" ht="26.25" x14ac:dyDescent="0.25">
      <c r="A39" s="282"/>
      <c r="B39" s="240"/>
      <c r="C39" s="240"/>
      <c r="D39" s="214" t="s">
        <v>22</v>
      </c>
      <c r="E39" s="215"/>
      <c r="F39" s="215"/>
      <c r="G39" s="214">
        <v>1</v>
      </c>
      <c r="H39" s="214">
        <v>1</v>
      </c>
      <c r="I39" s="214">
        <v>1</v>
      </c>
      <c r="J39" s="214">
        <v>1</v>
      </c>
      <c r="K39" s="215"/>
      <c r="L39" s="216"/>
      <c r="M39" s="211">
        <v>64.489999999999995</v>
      </c>
      <c r="N39" s="212">
        <f>M39/1.23</f>
        <v>52.430894308943088</v>
      </c>
      <c r="O39" s="212">
        <f>N39-(N39*$Q$459)</f>
        <v>52.430894308943088</v>
      </c>
      <c r="P39" s="213">
        <v>0</v>
      </c>
      <c r="Q39" s="212">
        <f>O39*P39</f>
        <v>0</v>
      </c>
      <c r="R39" s="238"/>
    </row>
    <row r="40" spans="1:18" ht="26.25" customHeight="1" x14ac:dyDescent="0.25">
      <c r="A40" s="282"/>
      <c r="B40" s="240" t="s">
        <v>301</v>
      </c>
      <c r="C40" s="240" t="s">
        <v>217</v>
      </c>
      <c r="D40" s="214" t="s">
        <v>25</v>
      </c>
      <c r="E40" s="215"/>
      <c r="F40" s="215"/>
      <c r="G40" s="214">
        <v>1</v>
      </c>
      <c r="H40" s="214">
        <v>1</v>
      </c>
      <c r="I40" s="214">
        <v>1</v>
      </c>
      <c r="J40" s="214">
        <v>1</v>
      </c>
      <c r="K40" s="215"/>
      <c r="L40" s="216"/>
      <c r="M40" s="211">
        <v>116.49</v>
      </c>
      <c r="N40" s="212">
        <f t="shared" ref="N40" si="31">M40/1.23</f>
        <v>94.707317073170728</v>
      </c>
      <c r="O40" s="212">
        <f>N40-(N40*$Q$459)</f>
        <v>94.707317073170728</v>
      </c>
      <c r="P40" s="213">
        <v>0</v>
      </c>
      <c r="Q40" s="212">
        <f t="shared" ref="Q40" si="32">O40*P40</f>
        <v>0</v>
      </c>
      <c r="R40" s="237" t="s">
        <v>302</v>
      </c>
    </row>
    <row r="41" spans="1:18" ht="26.25" x14ac:dyDescent="0.25">
      <c r="A41" s="282"/>
      <c r="B41" s="240"/>
      <c r="C41" s="240"/>
      <c r="D41" s="214" t="s">
        <v>22</v>
      </c>
      <c r="E41" s="215"/>
      <c r="F41" s="215"/>
      <c r="G41" s="214">
        <v>1</v>
      </c>
      <c r="H41" s="214">
        <v>1</v>
      </c>
      <c r="I41" s="214">
        <v>1</v>
      </c>
      <c r="J41" s="214">
        <v>1</v>
      </c>
      <c r="K41" s="215"/>
      <c r="L41" s="216"/>
      <c r="M41" s="211">
        <v>116.49</v>
      </c>
      <c r="N41" s="212">
        <f>M41/1.23</f>
        <v>94.707317073170728</v>
      </c>
      <c r="O41" s="212">
        <f>N41-(N41*$Q$459)</f>
        <v>94.707317073170728</v>
      </c>
      <c r="P41" s="213">
        <v>0</v>
      </c>
      <c r="Q41" s="212">
        <f>O41*P41</f>
        <v>0</v>
      </c>
      <c r="R41" s="238"/>
    </row>
    <row r="42" spans="1:18" ht="105" x14ac:dyDescent="0.4">
      <c r="A42" s="282"/>
      <c r="B42" s="42"/>
      <c r="C42" s="43"/>
      <c r="D42" s="44"/>
      <c r="E42" s="37" t="s">
        <v>21</v>
      </c>
      <c r="F42" s="37" t="s">
        <v>0</v>
      </c>
      <c r="G42" s="37" t="s">
        <v>1</v>
      </c>
      <c r="H42" s="37" t="s">
        <v>2</v>
      </c>
      <c r="I42" s="37" t="s">
        <v>3</v>
      </c>
      <c r="J42" s="37" t="s">
        <v>4</v>
      </c>
      <c r="K42" s="37" t="s">
        <v>5</v>
      </c>
      <c r="L42" s="38"/>
      <c r="M42" s="20" t="s">
        <v>261</v>
      </c>
      <c r="N42" s="20" t="s">
        <v>262</v>
      </c>
      <c r="O42" s="20" t="s">
        <v>263</v>
      </c>
      <c r="P42" s="34" t="s">
        <v>264</v>
      </c>
      <c r="Q42" s="20" t="s">
        <v>265</v>
      </c>
    </row>
    <row r="43" spans="1:18" ht="26.25" x14ac:dyDescent="0.25">
      <c r="A43" s="282"/>
      <c r="B43" s="239" t="s">
        <v>303</v>
      </c>
      <c r="C43" s="239" t="s">
        <v>218</v>
      </c>
      <c r="D43" s="129" t="s">
        <v>25</v>
      </c>
      <c r="E43" s="35"/>
      <c r="F43" s="35"/>
      <c r="G43" s="89">
        <v>1</v>
      </c>
      <c r="H43" s="89">
        <v>1</v>
      </c>
      <c r="I43" s="89">
        <v>1</v>
      </c>
      <c r="J43" s="89">
        <v>1</v>
      </c>
      <c r="K43" s="89">
        <v>1</v>
      </c>
      <c r="L43" s="50"/>
      <c r="M43" s="21">
        <v>48.49</v>
      </c>
      <c r="N43" s="21">
        <f t="shared" ref="N43:N70" si="33">M43/1.23</f>
        <v>39.422764227642276</v>
      </c>
      <c r="O43" s="31">
        <f>N43-(N43*$Q$459)</f>
        <v>39.422764227642276</v>
      </c>
      <c r="P43" s="45">
        <v>0</v>
      </c>
      <c r="Q43" s="21">
        <f t="shared" ref="Q43:Q71" si="34">O43*P43</f>
        <v>0</v>
      </c>
    </row>
    <row r="44" spans="1:18" ht="26.25" x14ac:dyDescent="0.25">
      <c r="A44" s="282"/>
      <c r="B44" s="239"/>
      <c r="C44" s="239"/>
      <c r="D44" s="129" t="s">
        <v>22</v>
      </c>
      <c r="E44" s="35"/>
      <c r="F44" s="35"/>
      <c r="G44" s="89">
        <v>1</v>
      </c>
      <c r="H44" s="89">
        <v>1</v>
      </c>
      <c r="I44" s="89">
        <v>1</v>
      </c>
      <c r="J44" s="89">
        <v>1</v>
      </c>
      <c r="K44" s="89">
        <v>1</v>
      </c>
      <c r="L44" s="50"/>
      <c r="M44" s="21">
        <v>48.49</v>
      </c>
      <c r="N44" s="21">
        <f t="shared" si="33"/>
        <v>39.422764227642276</v>
      </c>
      <c r="O44" s="31">
        <f>N44-(N44*$Q$459)</f>
        <v>39.422764227642276</v>
      </c>
      <c r="P44" s="45">
        <v>0</v>
      </c>
      <c r="Q44" s="21">
        <f t="shared" ref="Q44" si="35">O44*P44</f>
        <v>0</v>
      </c>
    </row>
    <row r="45" spans="1:18" ht="26.25" x14ac:dyDescent="0.25">
      <c r="A45" s="282"/>
      <c r="B45" s="239"/>
      <c r="C45" s="239"/>
      <c r="D45" s="129" t="s">
        <v>26</v>
      </c>
      <c r="E45" s="35"/>
      <c r="F45" s="35"/>
      <c r="G45" s="89">
        <v>1</v>
      </c>
      <c r="H45" s="89">
        <v>1</v>
      </c>
      <c r="I45" s="89">
        <v>1</v>
      </c>
      <c r="J45" s="89">
        <v>1</v>
      </c>
      <c r="K45" s="89">
        <v>1</v>
      </c>
      <c r="L45" s="50"/>
      <c r="M45" s="21">
        <v>48.49</v>
      </c>
      <c r="N45" s="21">
        <f t="shared" si="33"/>
        <v>39.422764227642276</v>
      </c>
      <c r="O45" s="31">
        <f>N45-(N45*$Q$459)</f>
        <v>39.422764227642276</v>
      </c>
      <c r="P45" s="45">
        <v>0</v>
      </c>
      <c r="Q45" s="21">
        <f t="shared" si="34"/>
        <v>0</v>
      </c>
    </row>
    <row r="46" spans="1:18" ht="26.25" x14ac:dyDescent="0.25">
      <c r="A46" s="282"/>
      <c r="B46" s="239"/>
      <c r="C46" s="239"/>
      <c r="D46" s="129" t="s">
        <v>219</v>
      </c>
      <c r="E46" s="35"/>
      <c r="F46" s="35"/>
      <c r="G46" s="89">
        <v>1</v>
      </c>
      <c r="H46" s="89">
        <v>1</v>
      </c>
      <c r="I46" s="89">
        <v>1</v>
      </c>
      <c r="J46" s="89">
        <v>1</v>
      </c>
      <c r="K46" s="89">
        <v>1</v>
      </c>
      <c r="L46" s="50"/>
      <c r="M46" s="21">
        <v>48.49</v>
      </c>
      <c r="N46" s="21">
        <f t="shared" si="33"/>
        <v>39.422764227642276</v>
      </c>
      <c r="O46" s="31">
        <f>N46-(N46*$Q$459)</f>
        <v>39.422764227642276</v>
      </c>
      <c r="P46" s="45">
        <v>0</v>
      </c>
      <c r="Q46" s="21">
        <f t="shared" ref="Q46" si="36">O46*P46</f>
        <v>0</v>
      </c>
    </row>
    <row r="47" spans="1:18" ht="26.25" x14ac:dyDescent="0.25">
      <c r="A47" s="282"/>
      <c r="B47" s="239"/>
      <c r="C47" s="239"/>
      <c r="D47" s="129" t="s">
        <v>27</v>
      </c>
      <c r="E47" s="35"/>
      <c r="F47" s="35"/>
      <c r="G47" s="89">
        <v>1</v>
      </c>
      <c r="H47" s="89">
        <v>1</v>
      </c>
      <c r="I47" s="89">
        <v>1</v>
      </c>
      <c r="J47" s="89">
        <v>1</v>
      </c>
      <c r="K47" s="89">
        <v>1</v>
      </c>
      <c r="L47" s="50"/>
      <c r="M47" s="21">
        <v>48.49</v>
      </c>
      <c r="N47" s="21">
        <f t="shared" si="33"/>
        <v>39.422764227642276</v>
      </c>
      <c r="O47" s="31">
        <f>N47-(N47*$Q$459)</f>
        <v>39.422764227642276</v>
      </c>
      <c r="P47" s="45">
        <v>0</v>
      </c>
      <c r="Q47" s="21">
        <f t="shared" si="34"/>
        <v>0</v>
      </c>
    </row>
    <row r="48" spans="1:18" ht="26.25" x14ac:dyDescent="0.25">
      <c r="A48" s="282"/>
      <c r="B48" s="239"/>
      <c r="C48" s="239"/>
      <c r="D48" s="129" t="s">
        <v>220</v>
      </c>
      <c r="E48" s="35"/>
      <c r="F48" s="35"/>
      <c r="G48" s="89">
        <v>1</v>
      </c>
      <c r="H48" s="89">
        <v>1</v>
      </c>
      <c r="I48" s="89">
        <v>1</v>
      </c>
      <c r="J48" s="89">
        <v>1</v>
      </c>
      <c r="K48" s="89">
        <v>1</v>
      </c>
      <c r="L48" s="50"/>
      <c r="M48" s="21">
        <v>48.49</v>
      </c>
      <c r="N48" s="21">
        <f t="shared" si="33"/>
        <v>39.422764227642276</v>
      </c>
      <c r="O48" s="31">
        <f>N48-(N48*$Q$459)</f>
        <v>39.422764227642276</v>
      </c>
      <c r="P48" s="45">
        <v>0</v>
      </c>
      <c r="Q48" s="21">
        <f t="shared" ref="Q48" si="37">O48*P48</f>
        <v>0</v>
      </c>
    </row>
    <row r="49" spans="1:17" ht="26.25" x14ac:dyDescent="0.25">
      <c r="A49" s="282"/>
      <c r="B49" s="239"/>
      <c r="C49" s="239"/>
      <c r="D49" s="129" t="s">
        <v>230</v>
      </c>
      <c r="E49" s="35"/>
      <c r="F49" s="35"/>
      <c r="G49" s="89">
        <v>1</v>
      </c>
      <c r="H49" s="89">
        <v>1</v>
      </c>
      <c r="I49" s="89">
        <v>1</v>
      </c>
      <c r="J49" s="89">
        <v>1</v>
      </c>
      <c r="K49" s="89">
        <v>1</v>
      </c>
      <c r="L49" s="50"/>
      <c r="M49" s="21">
        <v>48.49</v>
      </c>
      <c r="N49" s="21">
        <f t="shared" si="33"/>
        <v>39.422764227642276</v>
      </c>
      <c r="O49" s="31">
        <f>N49-(N49*$Q$459)</f>
        <v>39.422764227642276</v>
      </c>
      <c r="P49" s="45">
        <v>0</v>
      </c>
      <c r="Q49" s="21">
        <f t="shared" si="34"/>
        <v>0</v>
      </c>
    </row>
    <row r="50" spans="1:17" ht="26.25" x14ac:dyDescent="0.25">
      <c r="A50" s="282"/>
      <c r="B50" s="239"/>
      <c r="C50" s="239"/>
      <c r="D50" s="129" t="s">
        <v>168</v>
      </c>
      <c r="E50" s="35"/>
      <c r="F50" s="35"/>
      <c r="G50" s="89">
        <v>1</v>
      </c>
      <c r="H50" s="89">
        <v>1</v>
      </c>
      <c r="I50" s="89">
        <v>1</v>
      </c>
      <c r="J50" s="89">
        <v>1</v>
      </c>
      <c r="K50" s="89">
        <v>1</v>
      </c>
      <c r="L50" s="50"/>
      <c r="M50" s="21">
        <v>48.49</v>
      </c>
      <c r="N50" s="21">
        <f t="shared" si="33"/>
        <v>39.422764227642276</v>
      </c>
      <c r="O50" s="31">
        <f>N50-(N50*$Q$459)</f>
        <v>39.422764227642276</v>
      </c>
      <c r="P50" s="45">
        <v>0</v>
      </c>
      <c r="Q50" s="21">
        <f t="shared" ref="Q50" si="38">O50*P50</f>
        <v>0</v>
      </c>
    </row>
    <row r="51" spans="1:17" ht="26.25" x14ac:dyDescent="0.25">
      <c r="A51" s="282"/>
      <c r="B51" s="239" t="s">
        <v>304</v>
      </c>
      <c r="C51" s="239" t="s">
        <v>221</v>
      </c>
      <c r="D51" s="129" t="s">
        <v>25</v>
      </c>
      <c r="E51" s="35"/>
      <c r="F51" s="35"/>
      <c r="G51" s="89">
        <v>1</v>
      </c>
      <c r="H51" s="89">
        <v>1</v>
      </c>
      <c r="I51" s="89">
        <v>1</v>
      </c>
      <c r="J51" s="89">
        <v>1</v>
      </c>
      <c r="K51" s="89">
        <v>1</v>
      </c>
      <c r="L51" s="50"/>
      <c r="M51" s="21">
        <v>48.49</v>
      </c>
      <c r="N51" s="21">
        <f t="shared" si="33"/>
        <v>39.422764227642276</v>
      </c>
      <c r="O51" s="31">
        <f>N51-(N51*$Q$459)</f>
        <v>39.422764227642276</v>
      </c>
      <c r="P51" s="45">
        <v>0</v>
      </c>
      <c r="Q51" s="21">
        <f t="shared" si="34"/>
        <v>0</v>
      </c>
    </row>
    <row r="52" spans="1:17" ht="26.25" x14ac:dyDescent="0.25">
      <c r="A52" s="282"/>
      <c r="B52" s="239"/>
      <c r="C52" s="239"/>
      <c r="D52" s="129" t="s">
        <v>22</v>
      </c>
      <c r="E52" s="35"/>
      <c r="F52" s="35"/>
      <c r="G52" s="89">
        <v>1</v>
      </c>
      <c r="H52" s="89">
        <v>1</v>
      </c>
      <c r="I52" s="89">
        <v>1</v>
      </c>
      <c r="J52" s="89">
        <v>1</v>
      </c>
      <c r="K52" s="89">
        <v>1</v>
      </c>
      <c r="L52" s="50"/>
      <c r="M52" s="21">
        <v>48.49</v>
      </c>
      <c r="N52" s="21">
        <f t="shared" si="33"/>
        <v>39.422764227642276</v>
      </c>
      <c r="O52" s="31">
        <f>N52-(N52*$Q$459)</f>
        <v>39.422764227642276</v>
      </c>
      <c r="P52" s="45">
        <v>0</v>
      </c>
      <c r="Q52" s="21">
        <f t="shared" ref="Q52" si="39">O52*P52</f>
        <v>0</v>
      </c>
    </row>
    <row r="53" spans="1:17" ht="26.25" x14ac:dyDescent="0.25">
      <c r="A53" s="282"/>
      <c r="B53" s="239"/>
      <c r="C53" s="239"/>
      <c r="D53" s="129" t="s">
        <v>26</v>
      </c>
      <c r="E53" s="35"/>
      <c r="F53" s="35"/>
      <c r="G53" s="89">
        <v>1</v>
      </c>
      <c r="H53" s="89">
        <v>1</v>
      </c>
      <c r="I53" s="89">
        <v>1</v>
      </c>
      <c r="J53" s="89">
        <v>1</v>
      </c>
      <c r="K53" s="89">
        <v>1</v>
      </c>
      <c r="L53" s="50"/>
      <c r="M53" s="21">
        <v>48.49</v>
      </c>
      <c r="N53" s="21">
        <f t="shared" si="33"/>
        <v>39.422764227642276</v>
      </c>
      <c r="O53" s="31">
        <f>N53-(N53*$Q$459)</f>
        <v>39.422764227642276</v>
      </c>
      <c r="P53" s="45">
        <v>0</v>
      </c>
      <c r="Q53" s="21">
        <f t="shared" si="34"/>
        <v>0</v>
      </c>
    </row>
    <row r="54" spans="1:17" ht="26.25" x14ac:dyDescent="0.25">
      <c r="A54" s="282"/>
      <c r="B54" s="239"/>
      <c r="C54" s="239"/>
      <c r="D54" s="129" t="s">
        <v>219</v>
      </c>
      <c r="E54" s="35"/>
      <c r="F54" s="35"/>
      <c r="G54" s="89">
        <v>1</v>
      </c>
      <c r="H54" s="89">
        <v>1</v>
      </c>
      <c r="I54" s="89">
        <v>1</v>
      </c>
      <c r="J54" s="89">
        <v>1</v>
      </c>
      <c r="K54" s="89">
        <v>1</v>
      </c>
      <c r="L54" s="50"/>
      <c r="M54" s="21">
        <v>48.49</v>
      </c>
      <c r="N54" s="21">
        <f t="shared" si="33"/>
        <v>39.422764227642276</v>
      </c>
      <c r="O54" s="31">
        <f>N54-(N54*$Q$459)</f>
        <v>39.422764227642276</v>
      </c>
      <c r="P54" s="45">
        <v>0</v>
      </c>
      <c r="Q54" s="21">
        <f t="shared" ref="Q54" si="40">O54*P54</f>
        <v>0</v>
      </c>
    </row>
    <row r="55" spans="1:17" ht="26.25" x14ac:dyDescent="0.25">
      <c r="A55" s="282"/>
      <c r="B55" s="239"/>
      <c r="C55" s="239"/>
      <c r="D55" s="129" t="s">
        <v>27</v>
      </c>
      <c r="E55" s="35"/>
      <c r="F55" s="35"/>
      <c r="G55" s="89">
        <v>1</v>
      </c>
      <c r="H55" s="89">
        <v>1</v>
      </c>
      <c r="I55" s="89">
        <v>1</v>
      </c>
      <c r="J55" s="89">
        <v>1</v>
      </c>
      <c r="K55" s="89">
        <v>1</v>
      </c>
      <c r="L55" s="50"/>
      <c r="M55" s="21">
        <v>48.49</v>
      </c>
      <c r="N55" s="21">
        <f t="shared" si="33"/>
        <v>39.422764227642276</v>
      </c>
      <c r="O55" s="31">
        <f>N55-(N55*$Q$459)</f>
        <v>39.422764227642276</v>
      </c>
      <c r="P55" s="45">
        <v>0</v>
      </c>
      <c r="Q55" s="21">
        <f t="shared" si="34"/>
        <v>0</v>
      </c>
    </row>
    <row r="56" spans="1:17" ht="26.25" x14ac:dyDescent="0.25">
      <c r="A56" s="282"/>
      <c r="B56" s="239"/>
      <c r="C56" s="239"/>
      <c r="D56" s="129" t="s">
        <v>220</v>
      </c>
      <c r="E56" s="35"/>
      <c r="F56" s="35"/>
      <c r="G56" s="89">
        <v>1</v>
      </c>
      <c r="H56" s="89">
        <v>1</v>
      </c>
      <c r="I56" s="89">
        <v>1</v>
      </c>
      <c r="J56" s="89">
        <v>1</v>
      </c>
      <c r="K56" s="89">
        <v>1</v>
      </c>
      <c r="L56" s="50"/>
      <c r="M56" s="21">
        <v>48.49</v>
      </c>
      <c r="N56" s="21">
        <f t="shared" si="33"/>
        <v>39.422764227642276</v>
      </c>
      <c r="O56" s="31">
        <f>N56-(N56*$Q$459)</f>
        <v>39.422764227642276</v>
      </c>
      <c r="P56" s="45">
        <v>0</v>
      </c>
      <c r="Q56" s="21">
        <f t="shared" ref="Q56" si="41">O56*P56</f>
        <v>0</v>
      </c>
    </row>
    <row r="57" spans="1:17" ht="26.25" x14ac:dyDescent="0.25">
      <c r="A57" s="282"/>
      <c r="B57" s="239"/>
      <c r="C57" s="239"/>
      <c r="D57" s="129" t="s">
        <v>230</v>
      </c>
      <c r="E57" s="35"/>
      <c r="F57" s="35"/>
      <c r="G57" s="89">
        <v>1</v>
      </c>
      <c r="H57" s="89">
        <v>1</v>
      </c>
      <c r="I57" s="89">
        <v>1</v>
      </c>
      <c r="J57" s="89">
        <v>1</v>
      </c>
      <c r="K57" s="89">
        <v>1</v>
      </c>
      <c r="L57" s="50"/>
      <c r="M57" s="21">
        <v>48.49</v>
      </c>
      <c r="N57" s="21">
        <f t="shared" si="33"/>
        <v>39.422764227642276</v>
      </c>
      <c r="O57" s="31">
        <f>N57-(N57*$Q$459)</f>
        <v>39.422764227642276</v>
      </c>
      <c r="P57" s="45">
        <v>0</v>
      </c>
      <c r="Q57" s="21">
        <f t="shared" si="34"/>
        <v>0</v>
      </c>
    </row>
    <row r="58" spans="1:17" ht="26.25" x14ac:dyDescent="0.25">
      <c r="A58" s="282"/>
      <c r="B58" s="239"/>
      <c r="C58" s="239"/>
      <c r="D58" s="129" t="s">
        <v>168</v>
      </c>
      <c r="E58" s="35"/>
      <c r="F58" s="35"/>
      <c r="G58" s="89">
        <v>1</v>
      </c>
      <c r="H58" s="89">
        <v>1</v>
      </c>
      <c r="I58" s="89">
        <v>1</v>
      </c>
      <c r="J58" s="89">
        <v>1</v>
      </c>
      <c r="K58" s="89">
        <v>1</v>
      </c>
      <c r="L58" s="50"/>
      <c r="M58" s="21">
        <v>48.49</v>
      </c>
      <c r="N58" s="21">
        <f t="shared" si="33"/>
        <v>39.422764227642276</v>
      </c>
      <c r="O58" s="31">
        <f>N58-(N58*$Q$459)</f>
        <v>39.422764227642276</v>
      </c>
      <c r="P58" s="45">
        <v>0</v>
      </c>
      <c r="Q58" s="21">
        <f t="shared" ref="Q58" si="42">O58*P58</f>
        <v>0</v>
      </c>
    </row>
    <row r="59" spans="1:17" ht="26.25" x14ac:dyDescent="0.25">
      <c r="A59" s="282"/>
      <c r="B59" s="241" t="s">
        <v>305</v>
      </c>
      <c r="C59" s="241" t="s">
        <v>306</v>
      </c>
      <c r="D59" s="129" t="s">
        <v>25</v>
      </c>
      <c r="E59" s="35"/>
      <c r="F59" s="35"/>
      <c r="G59" s="89">
        <v>1</v>
      </c>
      <c r="H59" s="89">
        <v>1</v>
      </c>
      <c r="I59" s="89">
        <v>1</v>
      </c>
      <c r="J59" s="89">
        <v>1</v>
      </c>
      <c r="K59" s="89">
        <v>1</v>
      </c>
      <c r="L59" s="50"/>
      <c r="M59" s="21">
        <v>44.99</v>
      </c>
      <c r="N59" s="21">
        <f t="shared" si="33"/>
        <v>36.577235772357724</v>
      </c>
      <c r="O59" s="31">
        <f>N59-(N59*$Q$459)</f>
        <v>36.577235772357724</v>
      </c>
      <c r="P59" s="45">
        <v>0</v>
      </c>
      <c r="Q59" s="21">
        <f t="shared" si="34"/>
        <v>0</v>
      </c>
    </row>
    <row r="60" spans="1:17" ht="26.25" x14ac:dyDescent="0.25">
      <c r="A60" s="282"/>
      <c r="B60" s="242"/>
      <c r="C60" s="242"/>
      <c r="D60" s="129" t="s">
        <v>22</v>
      </c>
      <c r="E60" s="35"/>
      <c r="F60" s="35"/>
      <c r="G60" s="89">
        <v>1</v>
      </c>
      <c r="H60" s="89">
        <v>1</v>
      </c>
      <c r="I60" s="89">
        <v>1</v>
      </c>
      <c r="J60" s="89">
        <v>1</v>
      </c>
      <c r="K60" s="89">
        <v>1</v>
      </c>
      <c r="L60" s="50"/>
      <c r="M60" s="21">
        <v>44.99</v>
      </c>
      <c r="N60" s="21">
        <f t="shared" si="33"/>
        <v>36.577235772357724</v>
      </c>
      <c r="O60" s="31">
        <f>N60-(N60*$Q$459)</f>
        <v>36.577235772357724</v>
      </c>
      <c r="P60" s="45">
        <v>0</v>
      </c>
      <c r="Q60" s="21">
        <f t="shared" ref="Q60" si="43">O60*P60</f>
        <v>0</v>
      </c>
    </row>
    <row r="61" spans="1:17" ht="26.25" x14ac:dyDescent="0.25">
      <c r="A61" s="282"/>
      <c r="B61" s="242"/>
      <c r="C61" s="242"/>
      <c r="D61" s="129" t="s">
        <v>27</v>
      </c>
      <c r="E61" s="35"/>
      <c r="F61" s="35"/>
      <c r="G61" s="89">
        <v>1</v>
      </c>
      <c r="H61" s="89">
        <v>1</v>
      </c>
      <c r="I61" s="89">
        <v>1</v>
      </c>
      <c r="J61" s="89">
        <v>1</v>
      </c>
      <c r="K61" s="89">
        <v>1</v>
      </c>
      <c r="L61" s="50"/>
      <c r="M61" s="21">
        <v>44.99</v>
      </c>
      <c r="N61" s="21">
        <f t="shared" si="33"/>
        <v>36.577235772357724</v>
      </c>
      <c r="O61" s="31">
        <f>N61-(N61*$Q$459)</f>
        <v>36.577235772357724</v>
      </c>
      <c r="P61" s="45">
        <v>0</v>
      </c>
      <c r="Q61" s="21">
        <f t="shared" si="34"/>
        <v>0</v>
      </c>
    </row>
    <row r="62" spans="1:17" ht="26.25" x14ac:dyDescent="0.25">
      <c r="A62" s="282"/>
      <c r="B62" s="242"/>
      <c r="C62" s="242"/>
      <c r="D62" s="129" t="s">
        <v>220</v>
      </c>
      <c r="E62" s="35"/>
      <c r="F62" s="35"/>
      <c r="G62" s="89">
        <v>1</v>
      </c>
      <c r="H62" s="89">
        <v>1</v>
      </c>
      <c r="I62" s="89">
        <v>1</v>
      </c>
      <c r="J62" s="89">
        <v>1</v>
      </c>
      <c r="K62" s="89">
        <v>1</v>
      </c>
      <c r="L62" s="50"/>
      <c r="M62" s="21">
        <v>44.99</v>
      </c>
      <c r="N62" s="21">
        <f t="shared" si="33"/>
        <v>36.577235772357724</v>
      </c>
      <c r="O62" s="31">
        <f>N62-(N62*$Q$459)</f>
        <v>36.577235772357724</v>
      </c>
      <c r="P62" s="45">
        <v>0</v>
      </c>
      <c r="Q62" s="21">
        <f t="shared" ref="Q62" si="44">O62*P62</f>
        <v>0</v>
      </c>
    </row>
    <row r="63" spans="1:17" ht="26.25" x14ac:dyDescent="0.25">
      <c r="A63" s="282"/>
      <c r="B63" s="242"/>
      <c r="C63" s="242"/>
      <c r="D63" s="129" t="s">
        <v>230</v>
      </c>
      <c r="E63" s="35"/>
      <c r="F63" s="35"/>
      <c r="G63" s="89">
        <v>1</v>
      </c>
      <c r="H63" s="89">
        <v>1</v>
      </c>
      <c r="I63" s="89">
        <v>1</v>
      </c>
      <c r="J63" s="89">
        <v>1</v>
      </c>
      <c r="K63" s="89">
        <v>1</v>
      </c>
      <c r="L63" s="50"/>
      <c r="M63" s="21">
        <v>44.99</v>
      </c>
      <c r="N63" s="21">
        <f t="shared" si="33"/>
        <v>36.577235772357724</v>
      </c>
      <c r="O63" s="31">
        <f>N63-(N63*$Q$459)</f>
        <v>36.577235772357724</v>
      </c>
      <c r="P63" s="45">
        <v>0</v>
      </c>
      <c r="Q63" s="21">
        <f t="shared" si="34"/>
        <v>0</v>
      </c>
    </row>
    <row r="64" spans="1:17" ht="26.25" x14ac:dyDescent="0.25">
      <c r="A64" s="282"/>
      <c r="B64" s="242"/>
      <c r="C64" s="242"/>
      <c r="D64" s="129" t="s">
        <v>168</v>
      </c>
      <c r="E64" s="35"/>
      <c r="F64" s="35"/>
      <c r="G64" s="89">
        <v>1</v>
      </c>
      <c r="H64" s="89">
        <v>1</v>
      </c>
      <c r="I64" s="89">
        <v>1</v>
      </c>
      <c r="J64" s="89">
        <v>1</v>
      </c>
      <c r="K64" s="89">
        <v>1</v>
      </c>
      <c r="L64" s="50"/>
      <c r="M64" s="21">
        <v>44.99</v>
      </c>
      <c r="N64" s="21">
        <f t="shared" si="33"/>
        <v>36.577235772357724</v>
      </c>
      <c r="O64" s="31">
        <f>N64-(N64*$Q$459)</f>
        <v>36.577235772357724</v>
      </c>
      <c r="P64" s="45">
        <v>0</v>
      </c>
      <c r="Q64" s="21">
        <f t="shared" ref="Q64" si="45">O64*P64</f>
        <v>0</v>
      </c>
    </row>
    <row r="65" spans="1:18" ht="26.25" x14ac:dyDescent="0.25">
      <c r="A65" s="282"/>
      <c r="B65" s="239" t="s">
        <v>307</v>
      </c>
      <c r="C65" s="239" t="s">
        <v>222</v>
      </c>
      <c r="D65" s="129" t="s">
        <v>25</v>
      </c>
      <c r="E65" s="35"/>
      <c r="F65" s="35"/>
      <c r="G65" s="91"/>
      <c r="H65" s="89">
        <v>1</v>
      </c>
      <c r="I65" s="89">
        <v>1</v>
      </c>
      <c r="J65" s="89">
        <v>1</v>
      </c>
      <c r="K65" s="91"/>
      <c r="L65" s="50"/>
      <c r="M65" s="21">
        <v>66.989999999999995</v>
      </c>
      <c r="N65" s="21">
        <f t="shared" si="33"/>
        <v>54.463414634146339</v>
      </c>
      <c r="O65" s="31">
        <f>N65-(N65*$Q$459)</f>
        <v>54.463414634146339</v>
      </c>
      <c r="P65" s="45">
        <v>0</v>
      </c>
      <c r="Q65" s="21">
        <f t="shared" si="34"/>
        <v>0</v>
      </c>
    </row>
    <row r="66" spans="1:18" ht="26.25" x14ac:dyDescent="0.25">
      <c r="A66" s="282"/>
      <c r="B66" s="239"/>
      <c r="C66" s="239"/>
      <c r="D66" s="129" t="s">
        <v>22</v>
      </c>
      <c r="E66" s="35"/>
      <c r="F66" s="35"/>
      <c r="G66" s="91"/>
      <c r="H66" s="89">
        <v>1</v>
      </c>
      <c r="I66" s="89">
        <v>1</v>
      </c>
      <c r="J66" s="89">
        <v>1</v>
      </c>
      <c r="K66" s="91"/>
      <c r="L66" s="50"/>
      <c r="M66" s="21">
        <v>66.989999999999995</v>
      </c>
      <c r="N66" s="21">
        <f t="shared" si="33"/>
        <v>54.463414634146339</v>
      </c>
      <c r="O66" s="31">
        <f>N66-(N66*$Q$459)</f>
        <v>54.463414634146339</v>
      </c>
      <c r="P66" s="45">
        <v>0</v>
      </c>
      <c r="Q66" s="21">
        <f t="shared" ref="Q66" si="46">O66*P66</f>
        <v>0</v>
      </c>
    </row>
    <row r="67" spans="1:18" ht="26.25" x14ac:dyDescent="0.25">
      <c r="A67" s="282"/>
      <c r="B67" s="239" t="s">
        <v>308</v>
      </c>
      <c r="C67" s="239" t="s">
        <v>223</v>
      </c>
      <c r="D67" s="129" t="s">
        <v>25</v>
      </c>
      <c r="E67" s="35"/>
      <c r="F67" s="35"/>
      <c r="G67" s="89">
        <v>1</v>
      </c>
      <c r="H67" s="89">
        <v>1</v>
      </c>
      <c r="I67" s="89">
        <v>1</v>
      </c>
      <c r="J67" s="89">
        <v>1</v>
      </c>
      <c r="K67" s="89">
        <v>1</v>
      </c>
      <c r="L67" s="50"/>
      <c r="M67" s="21">
        <v>112.99</v>
      </c>
      <c r="N67" s="21">
        <f t="shared" si="33"/>
        <v>91.861788617886177</v>
      </c>
      <c r="O67" s="31">
        <f>N67-(N67*$Q$459)</f>
        <v>91.861788617886177</v>
      </c>
      <c r="P67" s="45">
        <v>0</v>
      </c>
      <c r="Q67" s="21">
        <f t="shared" si="34"/>
        <v>0</v>
      </c>
    </row>
    <row r="68" spans="1:18" ht="26.25" x14ac:dyDescent="0.25">
      <c r="A68" s="282"/>
      <c r="B68" s="239"/>
      <c r="C68" s="239"/>
      <c r="D68" s="129" t="s">
        <v>22</v>
      </c>
      <c r="E68" s="35"/>
      <c r="F68" s="35"/>
      <c r="G68" s="89">
        <v>1</v>
      </c>
      <c r="H68" s="89">
        <v>1</v>
      </c>
      <c r="I68" s="89">
        <v>1</v>
      </c>
      <c r="J68" s="89">
        <v>1</v>
      </c>
      <c r="K68" s="89">
        <v>1</v>
      </c>
      <c r="L68" s="50"/>
      <c r="M68" s="21">
        <v>112.99</v>
      </c>
      <c r="N68" s="21">
        <f t="shared" si="33"/>
        <v>91.861788617886177</v>
      </c>
      <c r="O68" s="31">
        <f>N68-(N68*$Q$459)</f>
        <v>91.861788617886177</v>
      </c>
      <c r="P68" s="45">
        <v>0</v>
      </c>
      <c r="Q68" s="21">
        <f t="shared" ref="Q68" si="47">O68*P68</f>
        <v>0</v>
      </c>
    </row>
    <row r="69" spans="1:18" ht="26.25" x14ac:dyDescent="0.25">
      <c r="A69" s="282"/>
      <c r="B69" s="239" t="s">
        <v>309</v>
      </c>
      <c r="C69" s="239" t="s">
        <v>224</v>
      </c>
      <c r="D69" s="129" t="s">
        <v>25</v>
      </c>
      <c r="E69" s="35"/>
      <c r="F69" s="35"/>
      <c r="G69" s="89">
        <v>1</v>
      </c>
      <c r="H69" s="89">
        <v>1</v>
      </c>
      <c r="I69" s="89">
        <v>1</v>
      </c>
      <c r="J69" s="89">
        <v>1</v>
      </c>
      <c r="K69" s="89">
        <v>1</v>
      </c>
      <c r="L69" s="50"/>
      <c r="M69" s="21">
        <v>66.989999999999995</v>
      </c>
      <c r="N69" s="21">
        <f t="shared" si="33"/>
        <v>54.463414634146339</v>
      </c>
      <c r="O69" s="31">
        <f>N69-(N69*$Q$459)</f>
        <v>54.463414634146339</v>
      </c>
      <c r="P69" s="45">
        <v>0</v>
      </c>
      <c r="Q69" s="21">
        <f t="shared" si="34"/>
        <v>0</v>
      </c>
    </row>
    <row r="70" spans="1:18" ht="26.25" x14ac:dyDescent="0.25">
      <c r="A70" s="282"/>
      <c r="B70" s="239"/>
      <c r="C70" s="239"/>
      <c r="D70" s="129" t="s">
        <v>22</v>
      </c>
      <c r="E70" s="35"/>
      <c r="F70" s="35"/>
      <c r="G70" s="89">
        <v>1</v>
      </c>
      <c r="H70" s="89">
        <v>1</v>
      </c>
      <c r="I70" s="89">
        <v>1</v>
      </c>
      <c r="J70" s="89">
        <v>1</v>
      </c>
      <c r="K70" s="89">
        <v>1</v>
      </c>
      <c r="L70" s="50"/>
      <c r="M70" s="21">
        <v>66.989999999999995</v>
      </c>
      <c r="N70" s="21">
        <f t="shared" si="33"/>
        <v>54.463414634146339</v>
      </c>
      <c r="O70" s="31">
        <f>N70-(N70*$Q$459)</f>
        <v>54.463414634146339</v>
      </c>
      <c r="P70" s="45">
        <v>0</v>
      </c>
      <c r="Q70" s="21">
        <f t="shared" ref="Q70" si="48">O70*P70</f>
        <v>0</v>
      </c>
    </row>
    <row r="71" spans="1:18" ht="26.25" x14ac:dyDescent="0.25">
      <c r="A71" s="282"/>
      <c r="B71" s="240" t="s">
        <v>310</v>
      </c>
      <c r="C71" s="240" t="s">
        <v>225</v>
      </c>
      <c r="D71" s="214" t="s">
        <v>25</v>
      </c>
      <c r="E71" s="215"/>
      <c r="F71" s="215"/>
      <c r="G71" s="214">
        <v>1</v>
      </c>
      <c r="H71" s="214">
        <v>1</v>
      </c>
      <c r="I71" s="214">
        <v>1</v>
      </c>
      <c r="J71" s="214">
        <v>1</v>
      </c>
      <c r="K71" s="214">
        <v>1</v>
      </c>
      <c r="L71" s="50"/>
      <c r="M71" s="217">
        <v>139.49</v>
      </c>
      <c r="N71" s="217">
        <f>M71/1.23</f>
        <v>113.40650406504066</v>
      </c>
      <c r="O71" s="212">
        <f>N71-(N71*$Q$459)</f>
        <v>113.40650406504066</v>
      </c>
      <c r="P71" s="218">
        <v>0</v>
      </c>
      <c r="Q71" s="217">
        <f t="shared" si="34"/>
        <v>0</v>
      </c>
      <c r="R71" s="243" t="s">
        <v>302</v>
      </c>
    </row>
    <row r="72" spans="1:18" ht="26.25" x14ac:dyDescent="0.25">
      <c r="A72" s="282"/>
      <c r="B72" s="240"/>
      <c r="C72" s="240"/>
      <c r="D72" s="214" t="s">
        <v>22</v>
      </c>
      <c r="E72" s="215"/>
      <c r="F72" s="215"/>
      <c r="G72" s="214">
        <v>1</v>
      </c>
      <c r="H72" s="214">
        <v>1</v>
      </c>
      <c r="I72" s="214">
        <v>1</v>
      </c>
      <c r="J72" s="214">
        <v>1</v>
      </c>
      <c r="K72" s="214">
        <v>1</v>
      </c>
      <c r="L72" s="50"/>
      <c r="M72" s="217">
        <v>139.49</v>
      </c>
      <c r="N72" s="217">
        <f>M72/1.23</f>
        <v>113.40650406504066</v>
      </c>
      <c r="O72" s="212">
        <f>N72-(N72*$Q$459)</f>
        <v>113.40650406504066</v>
      </c>
      <c r="P72" s="218">
        <v>0</v>
      </c>
      <c r="Q72" s="217">
        <f t="shared" ref="Q72" si="49">O72*P72</f>
        <v>0</v>
      </c>
      <c r="R72" s="243"/>
    </row>
    <row r="73" spans="1:18" ht="105" x14ac:dyDescent="0.25">
      <c r="A73" s="282"/>
      <c r="B73" s="46"/>
      <c r="C73" s="46"/>
      <c r="D73" s="47"/>
      <c r="E73" s="37"/>
      <c r="F73" s="37"/>
      <c r="G73" s="37" t="s">
        <v>16</v>
      </c>
      <c r="H73" s="37" t="s">
        <v>17</v>
      </c>
      <c r="I73" s="37" t="s">
        <v>18</v>
      </c>
      <c r="J73" s="37" t="s">
        <v>19</v>
      </c>
      <c r="K73" s="37" t="s">
        <v>20</v>
      </c>
      <c r="L73" s="38"/>
      <c r="M73" s="20" t="s">
        <v>261</v>
      </c>
      <c r="N73" s="20" t="s">
        <v>262</v>
      </c>
      <c r="O73" s="20" t="s">
        <v>263</v>
      </c>
      <c r="P73" s="34" t="s">
        <v>264</v>
      </c>
      <c r="Q73" s="20" t="s">
        <v>265</v>
      </c>
    </row>
    <row r="74" spans="1:18" ht="26.25" x14ac:dyDescent="0.25">
      <c r="A74" s="282"/>
      <c r="B74" s="239" t="s">
        <v>311</v>
      </c>
      <c r="C74" s="239" t="s">
        <v>226</v>
      </c>
      <c r="D74" s="129" t="s">
        <v>25</v>
      </c>
      <c r="E74" s="35"/>
      <c r="F74" s="35"/>
      <c r="G74" s="89">
        <v>1</v>
      </c>
      <c r="H74" s="89">
        <v>1</v>
      </c>
      <c r="I74" s="89">
        <v>1</v>
      </c>
      <c r="J74" s="89">
        <v>1</v>
      </c>
      <c r="K74" s="35"/>
      <c r="L74" s="36"/>
      <c r="M74" s="21">
        <v>30.49</v>
      </c>
      <c r="N74" s="21">
        <f t="shared" ref="N74:N113" si="50">M74/1.23</f>
        <v>24.788617886178862</v>
      </c>
      <c r="O74" s="21">
        <f>N74-(N74*$Q$459)</f>
        <v>24.788617886178862</v>
      </c>
      <c r="P74" s="45">
        <v>0</v>
      </c>
      <c r="Q74" s="21">
        <f t="shared" ref="Q74:Q113" si="51">O74*P74</f>
        <v>0</v>
      </c>
    </row>
    <row r="75" spans="1:18" ht="26.25" x14ac:dyDescent="0.25">
      <c r="A75" s="282"/>
      <c r="B75" s="239"/>
      <c r="C75" s="239"/>
      <c r="D75" s="129" t="s">
        <v>227</v>
      </c>
      <c r="E75" s="35"/>
      <c r="F75" s="35"/>
      <c r="G75" s="89">
        <v>1</v>
      </c>
      <c r="H75" s="89">
        <v>1</v>
      </c>
      <c r="I75" s="89">
        <v>1</v>
      </c>
      <c r="J75" s="89">
        <v>1</v>
      </c>
      <c r="K75" s="35"/>
      <c r="L75" s="36"/>
      <c r="M75" s="21">
        <v>30.49</v>
      </c>
      <c r="N75" s="21">
        <f t="shared" si="50"/>
        <v>24.788617886178862</v>
      </c>
      <c r="O75" s="21">
        <f>N75-(N75*$Q$459)</f>
        <v>24.788617886178862</v>
      </c>
      <c r="P75" s="45">
        <v>0</v>
      </c>
      <c r="Q75" s="21">
        <f t="shared" si="51"/>
        <v>0</v>
      </c>
    </row>
    <row r="76" spans="1:18" ht="26.25" x14ac:dyDescent="0.25">
      <c r="A76" s="282"/>
      <c r="B76" s="239"/>
      <c r="C76" s="239"/>
      <c r="D76" s="129" t="s">
        <v>228</v>
      </c>
      <c r="E76" s="35"/>
      <c r="F76" s="35"/>
      <c r="G76" s="89">
        <v>1</v>
      </c>
      <c r="H76" s="89">
        <v>1</v>
      </c>
      <c r="I76" s="89">
        <v>1</v>
      </c>
      <c r="J76" s="89">
        <v>1</v>
      </c>
      <c r="K76" s="35"/>
      <c r="L76" s="36"/>
      <c r="M76" s="21">
        <v>30.49</v>
      </c>
      <c r="N76" s="21">
        <f t="shared" si="50"/>
        <v>24.788617886178862</v>
      </c>
      <c r="O76" s="21">
        <f>N76-(N76*$Q$459)</f>
        <v>24.788617886178862</v>
      </c>
      <c r="P76" s="45">
        <v>0</v>
      </c>
      <c r="Q76" s="21">
        <f t="shared" si="51"/>
        <v>0</v>
      </c>
    </row>
    <row r="77" spans="1:18" ht="26.25" x14ac:dyDescent="0.25">
      <c r="A77" s="282"/>
      <c r="B77" s="239" t="s">
        <v>312</v>
      </c>
      <c r="C77" s="239" t="s">
        <v>229</v>
      </c>
      <c r="D77" s="129" t="s">
        <v>230</v>
      </c>
      <c r="E77" s="35"/>
      <c r="F77" s="35"/>
      <c r="G77" s="89">
        <v>1</v>
      </c>
      <c r="H77" s="89">
        <v>1</v>
      </c>
      <c r="I77" s="89">
        <v>1</v>
      </c>
      <c r="J77" s="89">
        <v>1</v>
      </c>
      <c r="K77" s="35"/>
      <c r="L77" s="36"/>
      <c r="M77" s="21">
        <v>30.49</v>
      </c>
      <c r="N77" s="21">
        <f t="shared" si="50"/>
        <v>24.788617886178862</v>
      </c>
      <c r="O77" s="21">
        <f>N77-(N77*$Q$459)</f>
        <v>24.788617886178862</v>
      </c>
      <c r="P77" s="45">
        <v>0</v>
      </c>
      <c r="Q77" s="21">
        <f t="shared" si="51"/>
        <v>0</v>
      </c>
    </row>
    <row r="78" spans="1:18" ht="26.25" x14ac:dyDescent="0.25">
      <c r="A78" s="282"/>
      <c r="B78" s="239"/>
      <c r="C78" s="239"/>
      <c r="D78" s="129" t="s">
        <v>27</v>
      </c>
      <c r="E78" s="35"/>
      <c r="F78" s="35"/>
      <c r="G78" s="89">
        <v>1</v>
      </c>
      <c r="H78" s="89">
        <v>1</v>
      </c>
      <c r="I78" s="89">
        <v>1</v>
      </c>
      <c r="J78" s="89">
        <v>1</v>
      </c>
      <c r="K78" s="35"/>
      <c r="L78" s="36"/>
      <c r="M78" s="21">
        <v>30.49</v>
      </c>
      <c r="N78" s="21">
        <f t="shared" si="50"/>
        <v>24.788617886178862</v>
      </c>
      <c r="O78" s="21">
        <f>N78-(N78*$Q$459)</f>
        <v>24.788617886178862</v>
      </c>
      <c r="P78" s="45">
        <v>0</v>
      </c>
      <c r="Q78" s="21">
        <f t="shared" si="51"/>
        <v>0</v>
      </c>
    </row>
    <row r="79" spans="1:18" ht="26.25" x14ac:dyDescent="0.25">
      <c r="A79" s="282"/>
      <c r="B79" s="239" t="s">
        <v>313</v>
      </c>
      <c r="C79" s="239" t="s">
        <v>231</v>
      </c>
      <c r="D79" s="129" t="s">
        <v>232</v>
      </c>
      <c r="E79" s="35"/>
      <c r="F79" s="35"/>
      <c r="G79" s="89">
        <v>1</v>
      </c>
      <c r="H79" s="89">
        <v>1</v>
      </c>
      <c r="I79" s="89">
        <v>1</v>
      </c>
      <c r="J79" s="89">
        <v>1</v>
      </c>
      <c r="K79" s="35"/>
      <c r="L79" s="36"/>
      <c r="M79" s="21">
        <v>30.49</v>
      </c>
      <c r="N79" s="21">
        <f t="shared" si="50"/>
        <v>24.788617886178862</v>
      </c>
      <c r="O79" s="21">
        <f>N79-(N79*$Q$459)</f>
        <v>24.788617886178862</v>
      </c>
      <c r="P79" s="45">
        <v>0</v>
      </c>
      <c r="Q79" s="21">
        <f t="shared" si="51"/>
        <v>0</v>
      </c>
    </row>
    <row r="80" spans="1:18" ht="26.25" x14ac:dyDescent="0.25">
      <c r="A80" s="282"/>
      <c r="B80" s="239"/>
      <c r="C80" s="239"/>
      <c r="D80" s="129" t="s">
        <v>23</v>
      </c>
      <c r="E80" s="35"/>
      <c r="F80" s="35"/>
      <c r="G80" s="89">
        <v>1</v>
      </c>
      <c r="H80" s="89">
        <v>1</v>
      </c>
      <c r="I80" s="89">
        <v>1</v>
      </c>
      <c r="J80" s="89">
        <v>1</v>
      </c>
      <c r="K80" s="35"/>
      <c r="L80" s="36"/>
      <c r="M80" s="21">
        <v>30.49</v>
      </c>
      <c r="N80" s="21">
        <f t="shared" si="50"/>
        <v>24.788617886178862</v>
      </c>
      <c r="O80" s="21">
        <f>N80-(N80*$Q$459)</f>
        <v>24.788617886178862</v>
      </c>
      <c r="P80" s="45">
        <v>0</v>
      </c>
      <c r="Q80" s="21">
        <f t="shared" si="51"/>
        <v>0</v>
      </c>
    </row>
    <row r="81" spans="1:18" ht="26.25" x14ac:dyDescent="0.25">
      <c r="A81" s="282"/>
      <c r="B81" s="239"/>
      <c r="C81" s="239"/>
      <c r="D81" s="129" t="s">
        <v>230</v>
      </c>
      <c r="E81" s="35"/>
      <c r="F81" s="35"/>
      <c r="G81" s="89">
        <v>1</v>
      </c>
      <c r="H81" s="89">
        <v>1</v>
      </c>
      <c r="I81" s="89">
        <v>1</v>
      </c>
      <c r="J81" s="89">
        <v>1</v>
      </c>
      <c r="K81" s="35"/>
      <c r="L81" s="36"/>
      <c r="M81" s="21">
        <v>30.49</v>
      </c>
      <c r="N81" s="21">
        <f t="shared" si="50"/>
        <v>24.788617886178862</v>
      </c>
      <c r="O81" s="21">
        <f>N81-(N81*$Q$459)</f>
        <v>24.788617886178862</v>
      </c>
      <c r="P81" s="45">
        <v>0</v>
      </c>
      <c r="Q81" s="21">
        <f t="shared" si="51"/>
        <v>0</v>
      </c>
    </row>
    <row r="82" spans="1:18" ht="26.25" x14ac:dyDescent="0.25">
      <c r="A82" s="282"/>
      <c r="B82" s="239"/>
      <c r="C82" s="239"/>
      <c r="D82" s="129" t="s">
        <v>27</v>
      </c>
      <c r="E82" s="35"/>
      <c r="F82" s="35"/>
      <c r="G82" s="89">
        <v>1</v>
      </c>
      <c r="H82" s="89">
        <v>1</v>
      </c>
      <c r="I82" s="89">
        <v>1</v>
      </c>
      <c r="J82" s="89">
        <v>1</v>
      </c>
      <c r="K82" s="35"/>
      <c r="L82" s="36"/>
      <c r="M82" s="21">
        <v>30.49</v>
      </c>
      <c r="N82" s="21">
        <f t="shared" si="50"/>
        <v>24.788617886178862</v>
      </c>
      <c r="O82" s="21">
        <f>N82-(N82*$Q$459)</f>
        <v>24.788617886178862</v>
      </c>
      <c r="P82" s="45">
        <v>0</v>
      </c>
      <c r="Q82" s="21">
        <f t="shared" si="51"/>
        <v>0</v>
      </c>
    </row>
    <row r="83" spans="1:18" ht="26.25" x14ac:dyDescent="0.25">
      <c r="A83" s="282"/>
      <c r="B83" s="239" t="s">
        <v>314</v>
      </c>
      <c r="C83" s="239" t="s">
        <v>233</v>
      </c>
      <c r="D83" s="129" t="s">
        <v>228</v>
      </c>
      <c r="E83" s="35"/>
      <c r="F83" s="35"/>
      <c r="G83" s="89">
        <v>1</v>
      </c>
      <c r="H83" s="89">
        <v>1</v>
      </c>
      <c r="I83" s="89">
        <v>1</v>
      </c>
      <c r="J83" s="89">
        <v>1</v>
      </c>
      <c r="K83" s="35"/>
      <c r="L83" s="36"/>
      <c r="M83" s="21">
        <v>55.49</v>
      </c>
      <c r="N83" s="21">
        <f t="shared" si="50"/>
        <v>45.113821138211385</v>
      </c>
      <c r="O83" s="21">
        <f>N83-(N83*$Q$459)</f>
        <v>45.113821138211385</v>
      </c>
      <c r="P83" s="45">
        <v>0</v>
      </c>
      <c r="Q83" s="21">
        <f t="shared" si="51"/>
        <v>0</v>
      </c>
    </row>
    <row r="84" spans="1:18" ht="26.25" x14ac:dyDescent="0.25">
      <c r="A84" s="282"/>
      <c r="B84" s="239"/>
      <c r="C84" s="239"/>
      <c r="D84" s="129" t="s">
        <v>227</v>
      </c>
      <c r="E84" s="35"/>
      <c r="F84" s="35"/>
      <c r="G84" s="89">
        <v>1</v>
      </c>
      <c r="H84" s="89">
        <v>1</v>
      </c>
      <c r="I84" s="89">
        <v>1</v>
      </c>
      <c r="J84" s="89">
        <v>1</v>
      </c>
      <c r="K84" s="35"/>
      <c r="L84" s="36"/>
      <c r="M84" s="21">
        <v>55.49</v>
      </c>
      <c r="N84" s="21">
        <f t="shared" si="50"/>
        <v>45.113821138211385</v>
      </c>
      <c r="O84" s="21">
        <f>N84-(N84*$Q$459)</f>
        <v>45.113821138211385</v>
      </c>
      <c r="P84" s="45">
        <v>0</v>
      </c>
      <c r="Q84" s="21">
        <f t="shared" si="51"/>
        <v>0</v>
      </c>
    </row>
    <row r="85" spans="1:18" ht="26.25" x14ac:dyDescent="0.25">
      <c r="A85" s="282"/>
      <c r="B85" s="239"/>
      <c r="C85" s="239"/>
      <c r="D85" s="129" t="s">
        <v>27</v>
      </c>
      <c r="E85" s="35"/>
      <c r="F85" s="35"/>
      <c r="G85" s="89">
        <v>1</v>
      </c>
      <c r="H85" s="89">
        <v>1</v>
      </c>
      <c r="I85" s="89">
        <v>1</v>
      </c>
      <c r="J85" s="89">
        <v>1</v>
      </c>
      <c r="K85" s="35"/>
      <c r="L85" s="36"/>
      <c r="M85" s="21">
        <v>55.49</v>
      </c>
      <c r="N85" s="21">
        <f t="shared" si="50"/>
        <v>45.113821138211385</v>
      </c>
      <c r="O85" s="21">
        <f>N85-(N85*$Q$459)</f>
        <v>45.113821138211385</v>
      </c>
      <c r="P85" s="45">
        <v>0</v>
      </c>
      <c r="Q85" s="21">
        <f t="shared" si="51"/>
        <v>0</v>
      </c>
    </row>
    <row r="86" spans="1:18" ht="26.25" x14ac:dyDescent="0.25">
      <c r="A86" s="282"/>
      <c r="B86" s="239"/>
      <c r="C86" s="239"/>
      <c r="D86" s="129" t="s">
        <v>26</v>
      </c>
      <c r="E86" s="35"/>
      <c r="F86" s="35"/>
      <c r="G86" s="89">
        <v>1</v>
      </c>
      <c r="H86" s="89">
        <v>1</v>
      </c>
      <c r="I86" s="89">
        <v>1</v>
      </c>
      <c r="J86" s="89">
        <v>1</v>
      </c>
      <c r="K86" s="35"/>
      <c r="L86" s="36"/>
      <c r="M86" s="21">
        <v>55.49</v>
      </c>
      <c r="N86" s="21">
        <f t="shared" si="50"/>
        <v>45.113821138211385</v>
      </c>
      <c r="O86" s="21">
        <f>N86-(N86*$Q$459)</f>
        <v>45.113821138211385</v>
      </c>
      <c r="P86" s="45">
        <v>0</v>
      </c>
      <c r="Q86" s="21">
        <f t="shared" si="51"/>
        <v>0</v>
      </c>
    </row>
    <row r="87" spans="1:18" ht="26.25" x14ac:dyDescent="0.25">
      <c r="A87" s="282"/>
      <c r="B87" s="132" t="s">
        <v>315</v>
      </c>
      <c r="C87" s="132" t="s">
        <v>234</v>
      </c>
      <c r="D87" s="129" t="s">
        <v>25</v>
      </c>
      <c r="E87" s="35"/>
      <c r="F87" s="35"/>
      <c r="G87" s="89">
        <v>1</v>
      </c>
      <c r="H87" s="89">
        <v>1</v>
      </c>
      <c r="I87" s="89">
        <v>1</v>
      </c>
      <c r="J87" s="89">
        <v>1</v>
      </c>
      <c r="K87" s="35"/>
      <c r="L87" s="36"/>
      <c r="M87" s="21">
        <v>62.49</v>
      </c>
      <c r="N87" s="21">
        <f t="shared" si="50"/>
        <v>50.804878048780488</v>
      </c>
      <c r="O87" s="21">
        <f>N87-(N87*$Q$459)</f>
        <v>50.804878048780488</v>
      </c>
      <c r="P87" s="45">
        <v>0</v>
      </c>
      <c r="Q87" s="21">
        <f t="shared" si="51"/>
        <v>0</v>
      </c>
    </row>
    <row r="88" spans="1:18" ht="26.25" x14ac:dyDescent="0.25">
      <c r="A88" s="283"/>
      <c r="B88" s="132" t="s">
        <v>316</v>
      </c>
      <c r="C88" s="132" t="s">
        <v>235</v>
      </c>
      <c r="D88" s="129" t="s">
        <v>25</v>
      </c>
      <c r="E88" s="35"/>
      <c r="F88" s="35"/>
      <c r="G88" s="89">
        <v>1</v>
      </c>
      <c r="H88" s="89">
        <v>1</v>
      </c>
      <c r="I88" s="89">
        <v>1</v>
      </c>
      <c r="J88" s="89">
        <v>1</v>
      </c>
      <c r="K88" s="35"/>
      <c r="L88" s="36"/>
      <c r="M88" s="21">
        <v>62.49</v>
      </c>
      <c r="N88" s="21">
        <f t="shared" si="50"/>
        <v>50.804878048780488</v>
      </c>
      <c r="O88" s="21">
        <f>N88-(N88*$Q$459)</f>
        <v>50.804878048780488</v>
      </c>
      <c r="P88" s="45">
        <v>0</v>
      </c>
      <c r="Q88" s="21">
        <f t="shared" si="51"/>
        <v>0</v>
      </c>
    </row>
    <row r="89" spans="1:18" ht="105" customHeight="1" x14ac:dyDescent="0.4">
      <c r="A89" s="306" t="s">
        <v>483</v>
      </c>
      <c r="B89" s="42"/>
      <c r="C89" s="43"/>
      <c r="D89" s="44"/>
      <c r="E89" s="37" t="s">
        <v>21</v>
      </c>
      <c r="F89" s="37" t="s">
        <v>0</v>
      </c>
      <c r="G89" s="37" t="s">
        <v>1</v>
      </c>
      <c r="H89" s="37" t="s">
        <v>2</v>
      </c>
      <c r="I89" s="37" t="s">
        <v>3</v>
      </c>
      <c r="J89" s="37" t="s">
        <v>4</v>
      </c>
      <c r="K89" s="37" t="s">
        <v>5</v>
      </c>
      <c r="L89" s="38"/>
      <c r="M89" s="20" t="s">
        <v>261</v>
      </c>
      <c r="N89" s="20" t="s">
        <v>262</v>
      </c>
      <c r="O89" s="20" t="s">
        <v>263</v>
      </c>
      <c r="P89" s="34" t="s">
        <v>264</v>
      </c>
      <c r="Q89" s="20" t="s">
        <v>265</v>
      </c>
    </row>
    <row r="90" spans="1:18" ht="26.25" customHeight="1" x14ac:dyDescent="0.25">
      <c r="A90" s="307"/>
      <c r="B90" s="312" t="s">
        <v>473</v>
      </c>
      <c r="C90" s="312" t="s">
        <v>474</v>
      </c>
      <c r="D90" s="311" t="s">
        <v>240</v>
      </c>
      <c r="E90" s="219"/>
      <c r="F90" s="219"/>
      <c r="G90" s="310">
        <v>1</v>
      </c>
      <c r="H90" s="310">
        <v>1</v>
      </c>
      <c r="I90" s="310">
        <v>1</v>
      </c>
      <c r="J90" s="310">
        <v>1</v>
      </c>
      <c r="K90" s="219"/>
      <c r="L90" s="219"/>
      <c r="M90" s="190">
        <v>61.99</v>
      </c>
      <c r="N90" s="190">
        <f t="shared" si="50"/>
        <v>50.398373983739837</v>
      </c>
      <c r="O90" s="190">
        <f t="shared" ref="O89:O113" si="52">N90-(N90*$Q$459)</f>
        <v>50.398373983739837</v>
      </c>
      <c r="P90" s="309">
        <v>0</v>
      </c>
      <c r="Q90" s="190">
        <f t="shared" si="51"/>
        <v>0</v>
      </c>
      <c r="R90" s="315" t="s">
        <v>486</v>
      </c>
    </row>
    <row r="91" spans="1:18" ht="26.25" x14ac:dyDescent="0.25">
      <c r="A91" s="307"/>
      <c r="B91" s="313"/>
      <c r="C91" s="313"/>
      <c r="D91" s="311" t="s">
        <v>195</v>
      </c>
      <c r="E91" s="219"/>
      <c r="F91" s="219"/>
      <c r="G91" s="310">
        <v>1</v>
      </c>
      <c r="H91" s="310">
        <v>1</v>
      </c>
      <c r="I91" s="310">
        <v>1</v>
      </c>
      <c r="J91" s="310">
        <v>1</v>
      </c>
      <c r="K91" s="219"/>
      <c r="L91" s="219"/>
      <c r="M91" s="190">
        <v>61.99</v>
      </c>
      <c r="N91" s="190">
        <f t="shared" si="50"/>
        <v>50.398373983739837</v>
      </c>
      <c r="O91" s="190">
        <f t="shared" si="52"/>
        <v>50.398373983739837</v>
      </c>
      <c r="P91" s="309">
        <v>0</v>
      </c>
      <c r="Q91" s="190">
        <f t="shared" si="51"/>
        <v>0</v>
      </c>
      <c r="R91" s="316"/>
    </row>
    <row r="92" spans="1:18" ht="26.25" x14ac:dyDescent="0.25">
      <c r="A92" s="307"/>
      <c r="B92" s="313"/>
      <c r="C92" s="313"/>
      <c r="D92" s="311" t="s">
        <v>27</v>
      </c>
      <c r="E92" s="219"/>
      <c r="F92" s="219"/>
      <c r="G92" s="310">
        <v>1</v>
      </c>
      <c r="H92" s="310">
        <v>1</v>
      </c>
      <c r="I92" s="310">
        <v>1</v>
      </c>
      <c r="J92" s="310">
        <v>1</v>
      </c>
      <c r="K92" s="219"/>
      <c r="L92" s="219"/>
      <c r="M92" s="190">
        <v>61.99</v>
      </c>
      <c r="N92" s="190">
        <f t="shared" si="50"/>
        <v>50.398373983739837</v>
      </c>
      <c r="O92" s="190">
        <f t="shared" si="52"/>
        <v>50.398373983739837</v>
      </c>
      <c r="P92" s="309">
        <v>0</v>
      </c>
      <c r="Q92" s="190">
        <f t="shared" si="51"/>
        <v>0</v>
      </c>
      <c r="R92" s="316"/>
    </row>
    <row r="93" spans="1:18" ht="26.25" x14ac:dyDescent="0.25">
      <c r="A93" s="307"/>
      <c r="B93" s="314"/>
      <c r="C93" s="314"/>
      <c r="D93" s="311" t="s">
        <v>22</v>
      </c>
      <c r="E93" s="219"/>
      <c r="F93" s="219"/>
      <c r="G93" s="310">
        <v>1</v>
      </c>
      <c r="H93" s="310">
        <v>1</v>
      </c>
      <c r="I93" s="310">
        <v>1</v>
      </c>
      <c r="J93" s="310">
        <v>1</v>
      </c>
      <c r="K93" s="219"/>
      <c r="L93" s="219"/>
      <c r="M93" s="190">
        <v>61.99</v>
      </c>
      <c r="N93" s="190">
        <f t="shared" si="50"/>
        <v>50.398373983739837</v>
      </c>
      <c r="O93" s="190">
        <f t="shared" si="52"/>
        <v>50.398373983739837</v>
      </c>
      <c r="P93" s="309">
        <v>0</v>
      </c>
      <c r="Q93" s="190">
        <f t="shared" si="51"/>
        <v>0</v>
      </c>
      <c r="R93" s="316"/>
    </row>
    <row r="94" spans="1:18" ht="26.25" x14ac:dyDescent="0.25">
      <c r="A94" s="307"/>
      <c r="B94" s="312" t="s">
        <v>475</v>
      </c>
      <c r="C94" s="312" t="s">
        <v>476</v>
      </c>
      <c r="D94" s="311" t="s">
        <v>240</v>
      </c>
      <c r="E94" s="219"/>
      <c r="F94" s="219"/>
      <c r="G94" s="310">
        <v>1</v>
      </c>
      <c r="H94" s="310">
        <v>1</v>
      </c>
      <c r="I94" s="310">
        <v>1</v>
      </c>
      <c r="J94" s="310">
        <v>1</v>
      </c>
      <c r="K94" s="219"/>
      <c r="L94" s="219"/>
      <c r="M94" s="190">
        <v>63.99</v>
      </c>
      <c r="N94" s="190">
        <f t="shared" si="50"/>
        <v>52.024390243902438</v>
      </c>
      <c r="O94" s="190">
        <f t="shared" si="52"/>
        <v>52.024390243902438</v>
      </c>
      <c r="P94" s="309">
        <v>0</v>
      </c>
      <c r="Q94" s="190">
        <f t="shared" si="51"/>
        <v>0</v>
      </c>
      <c r="R94" s="316"/>
    </row>
    <row r="95" spans="1:18" ht="26.25" x14ac:dyDescent="0.25">
      <c r="A95" s="307"/>
      <c r="B95" s="313"/>
      <c r="C95" s="313"/>
      <c r="D95" s="311" t="s">
        <v>195</v>
      </c>
      <c r="E95" s="219"/>
      <c r="F95" s="219"/>
      <c r="G95" s="310">
        <v>1</v>
      </c>
      <c r="H95" s="310">
        <v>1</v>
      </c>
      <c r="I95" s="310">
        <v>1</v>
      </c>
      <c r="J95" s="310">
        <v>1</v>
      </c>
      <c r="K95" s="219"/>
      <c r="L95" s="219"/>
      <c r="M95" s="190">
        <v>63.99</v>
      </c>
      <c r="N95" s="190">
        <f t="shared" si="50"/>
        <v>52.024390243902438</v>
      </c>
      <c r="O95" s="190">
        <f t="shared" si="52"/>
        <v>52.024390243902438</v>
      </c>
      <c r="P95" s="309">
        <v>0</v>
      </c>
      <c r="Q95" s="190">
        <f t="shared" si="51"/>
        <v>0</v>
      </c>
      <c r="R95" s="316"/>
    </row>
    <row r="96" spans="1:18" ht="26.25" x14ac:dyDescent="0.25">
      <c r="A96" s="307"/>
      <c r="B96" s="313"/>
      <c r="C96" s="313"/>
      <c r="D96" s="311" t="s">
        <v>27</v>
      </c>
      <c r="E96" s="219"/>
      <c r="F96" s="219"/>
      <c r="G96" s="310">
        <v>1</v>
      </c>
      <c r="H96" s="310">
        <v>1</v>
      </c>
      <c r="I96" s="310">
        <v>1</v>
      </c>
      <c r="J96" s="310">
        <v>1</v>
      </c>
      <c r="K96" s="219"/>
      <c r="L96" s="219"/>
      <c r="M96" s="190">
        <v>63.99</v>
      </c>
      <c r="N96" s="190">
        <f t="shared" si="50"/>
        <v>52.024390243902438</v>
      </c>
      <c r="O96" s="190">
        <f t="shared" si="52"/>
        <v>52.024390243902438</v>
      </c>
      <c r="P96" s="309">
        <v>0</v>
      </c>
      <c r="Q96" s="190">
        <f t="shared" si="51"/>
        <v>0</v>
      </c>
      <c r="R96" s="316"/>
    </row>
    <row r="97" spans="1:18" ht="26.25" x14ac:dyDescent="0.25">
      <c r="A97" s="307"/>
      <c r="B97" s="314"/>
      <c r="C97" s="314"/>
      <c r="D97" s="311" t="s">
        <v>22</v>
      </c>
      <c r="E97" s="219"/>
      <c r="F97" s="219"/>
      <c r="G97" s="310">
        <v>1</v>
      </c>
      <c r="H97" s="310">
        <v>1</v>
      </c>
      <c r="I97" s="310">
        <v>1</v>
      </c>
      <c r="J97" s="310">
        <v>1</v>
      </c>
      <c r="K97" s="219"/>
      <c r="L97" s="219"/>
      <c r="M97" s="190">
        <v>63.99</v>
      </c>
      <c r="N97" s="190">
        <f t="shared" si="50"/>
        <v>52.024390243902438</v>
      </c>
      <c r="O97" s="190">
        <f t="shared" si="52"/>
        <v>52.024390243902438</v>
      </c>
      <c r="P97" s="309">
        <v>0</v>
      </c>
      <c r="Q97" s="190">
        <f t="shared" si="51"/>
        <v>0</v>
      </c>
      <c r="R97" s="316"/>
    </row>
    <row r="98" spans="1:18" ht="26.25" x14ac:dyDescent="0.25">
      <c r="A98" s="307"/>
      <c r="B98" s="312" t="s">
        <v>477</v>
      </c>
      <c r="C98" s="312" t="s">
        <v>478</v>
      </c>
      <c r="D98" s="311" t="s">
        <v>240</v>
      </c>
      <c r="E98" s="219"/>
      <c r="F98" s="219"/>
      <c r="G98" s="310">
        <v>1</v>
      </c>
      <c r="H98" s="310">
        <v>1</v>
      </c>
      <c r="I98" s="310">
        <v>1</v>
      </c>
      <c r="J98" s="310">
        <v>1</v>
      </c>
      <c r="K98" s="219"/>
      <c r="L98" s="219"/>
      <c r="M98" s="190">
        <v>149.99</v>
      </c>
      <c r="N98" s="190">
        <f t="shared" si="50"/>
        <v>121.94308943089432</v>
      </c>
      <c r="O98" s="190">
        <f t="shared" si="52"/>
        <v>121.94308943089432</v>
      </c>
      <c r="P98" s="309">
        <v>0</v>
      </c>
      <c r="Q98" s="190">
        <f t="shared" si="51"/>
        <v>0</v>
      </c>
      <c r="R98" s="316"/>
    </row>
    <row r="99" spans="1:18" ht="26.25" x14ac:dyDescent="0.25">
      <c r="A99" s="307"/>
      <c r="B99" s="313"/>
      <c r="C99" s="313"/>
      <c r="D99" s="311" t="s">
        <v>195</v>
      </c>
      <c r="E99" s="219"/>
      <c r="F99" s="219"/>
      <c r="G99" s="310">
        <v>1</v>
      </c>
      <c r="H99" s="310">
        <v>1</v>
      </c>
      <c r="I99" s="310">
        <v>1</v>
      </c>
      <c r="J99" s="310">
        <v>1</v>
      </c>
      <c r="K99" s="219"/>
      <c r="L99" s="219"/>
      <c r="M99" s="190">
        <v>149.99</v>
      </c>
      <c r="N99" s="190">
        <f t="shared" si="50"/>
        <v>121.94308943089432</v>
      </c>
      <c r="O99" s="190">
        <f t="shared" si="52"/>
        <v>121.94308943089432</v>
      </c>
      <c r="P99" s="309">
        <v>0</v>
      </c>
      <c r="Q99" s="190">
        <f t="shared" si="51"/>
        <v>0</v>
      </c>
      <c r="R99" s="316"/>
    </row>
    <row r="100" spans="1:18" ht="26.25" x14ac:dyDescent="0.25">
      <c r="A100" s="307"/>
      <c r="B100" s="313"/>
      <c r="C100" s="313"/>
      <c r="D100" s="311" t="s">
        <v>27</v>
      </c>
      <c r="E100" s="219"/>
      <c r="F100" s="219"/>
      <c r="G100" s="310">
        <v>1</v>
      </c>
      <c r="H100" s="310">
        <v>1</v>
      </c>
      <c r="I100" s="310">
        <v>1</v>
      </c>
      <c r="J100" s="310">
        <v>1</v>
      </c>
      <c r="K100" s="219"/>
      <c r="L100" s="219"/>
      <c r="M100" s="190">
        <v>149.99</v>
      </c>
      <c r="N100" s="190">
        <f t="shared" si="50"/>
        <v>121.94308943089432</v>
      </c>
      <c r="O100" s="190">
        <f t="shared" si="52"/>
        <v>121.94308943089432</v>
      </c>
      <c r="P100" s="309">
        <v>0</v>
      </c>
      <c r="Q100" s="190">
        <f t="shared" si="51"/>
        <v>0</v>
      </c>
      <c r="R100" s="316"/>
    </row>
    <row r="101" spans="1:18" ht="26.25" x14ac:dyDescent="0.25">
      <c r="A101" s="307"/>
      <c r="B101" s="314"/>
      <c r="C101" s="314"/>
      <c r="D101" s="311" t="s">
        <v>22</v>
      </c>
      <c r="E101" s="219"/>
      <c r="F101" s="219"/>
      <c r="G101" s="310">
        <v>1</v>
      </c>
      <c r="H101" s="310">
        <v>1</v>
      </c>
      <c r="I101" s="310">
        <v>1</v>
      </c>
      <c r="J101" s="310">
        <v>1</v>
      </c>
      <c r="K101" s="219"/>
      <c r="L101" s="219"/>
      <c r="M101" s="190">
        <v>149.99</v>
      </c>
      <c r="N101" s="190">
        <f t="shared" si="50"/>
        <v>121.94308943089432</v>
      </c>
      <c r="O101" s="190">
        <f t="shared" si="52"/>
        <v>121.94308943089432</v>
      </c>
      <c r="P101" s="309">
        <v>0</v>
      </c>
      <c r="Q101" s="190">
        <f t="shared" si="51"/>
        <v>0</v>
      </c>
      <c r="R101" s="316"/>
    </row>
    <row r="102" spans="1:18" ht="26.25" x14ac:dyDescent="0.25">
      <c r="A102" s="307"/>
      <c r="B102" s="312" t="s">
        <v>479</v>
      </c>
      <c r="C102" s="312" t="s">
        <v>480</v>
      </c>
      <c r="D102" s="311" t="s">
        <v>240</v>
      </c>
      <c r="E102" s="219"/>
      <c r="F102" s="219"/>
      <c r="G102" s="310">
        <v>1</v>
      </c>
      <c r="H102" s="310">
        <v>1</v>
      </c>
      <c r="I102" s="310">
        <v>1</v>
      </c>
      <c r="J102" s="310">
        <v>1</v>
      </c>
      <c r="K102" s="219"/>
      <c r="L102" s="219"/>
      <c r="M102" s="190">
        <v>189.99</v>
      </c>
      <c r="N102" s="190">
        <f t="shared" si="50"/>
        <v>154.46341463414635</v>
      </c>
      <c r="O102" s="190">
        <f t="shared" si="52"/>
        <v>154.46341463414635</v>
      </c>
      <c r="P102" s="309">
        <v>0</v>
      </c>
      <c r="Q102" s="190">
        <f t="shared" si="51"/>
        <v>0</v>
      </c>
      <c r="R102" s="316"/>
    </row>
    <row r="103" spans="1:18" ht="26.25" x14ac:dyDescent="0.25">
      <c r="A103" s="307"/>
      <c r="B103" s="313"/>
      <c r="C103" s="313"/>
      <c r="D103" s="311" t="s">
        <v>195</v>
      </c>
      <c r="E103" s="219"/>
      <c r="F103" s="219"/>
      <c r="G103" s="310">
        <v>1</v>
      </c>
      <c r="H103" s="310">
        <v>1</v>
      </c>
      <c r="I103" s="310">
        <v>1</v>
      </c>
      <c r="J103" s="310">
        <v>1</v>
      </c>
      <c r="K103" s="219"/>
      <c r="L103" s="219"/>
      <c r="M103" s="190">
        <v>189.99</v>
      </c>
      <c r="N103" s="190">
        <f t="shared" si="50"/>
        <v>154.46341463414635</v>
      </c>
      <c r="O103" s="190">
        <f t="shared" si="52"/>
        <v>154.46341463414635</v>
      </c>
      <c r="P103" s="309">
        <v>0</v>
      </c>
      <c r="Q103" s="190">
        <f t="shared" si="51"/>
        <v>0</v>
      </c>
      <c r="R103" s="316"/>
    </row>
    <row r="104" spans="1:18" ht="26.25" x14ac:dyDescent="0.25">
      <c r="A104" s="307"/>
      <c r="B104" s="313"/>
      <c r="C104" s="313"/>
      <c r="D104" s="311" t="s">
        <v>27</v>
      </c>
      <c r="E104" s="219"/>
      <c r="F104" s="219"/>
      <c r="G104" s="310">
        <v>1</v>
      </c>
      <c r="H104" s="310">
        <v>1</v>
      </c>
      <c r="I104" s="310">
        <v>1</v>
      </c>
      <c r="J104" s="310">
        <v>1</v>
      </c>
      <c r="K104" s="219"/>
      <c r="L104" s="219"/>
      <c r="M104" s="190">
        <v>189.99</v>
      </c>
      <c r="N104" s="190">
        <f t="shared" si="50"/>
        <v>154.46341463414635</v>
      </c>
      <c r="O104" s="190">
        <f t="shared" si="52"/>
        <v>154.46341463414635</v>
      </c>
      <c r="P104" s="309">
        <v>0</v>
      </c>
      <c r="Q104" s="190">
        <f t="shared" si="51"/>
        <v>0</v>
      </c>
      <c r="R104" s="316"/>
    </row>
    <row r="105" spans="1:18" ht="26.25" x14ac:dyDescent="0.25">
      <c r="A105" s="307"/>
      <c r="B105" s="314"/>
      <c r="C105" s="314"/>
      <c r="D105" s="311" t="s">
        <v>22</v>
      </c>
      <c r="E105" s="219"/>
      <c r="F105" s="219"/>
      <c r="G105" s="310">
        <v>1</v>
      </c>
      <c r="H105" s="310">
        <v>1</v>
      </c>
      <c r="I105" s="310">
        <v>1</v>
      </c>
      <c r="J105" s="310">
        <v>1</v>
      </c>
      <c r="K105" s="219"/>
      <c r="L105" s="219"/>
      <c r="M105" s="190">
        <v>189.99</v>
      </c>
      <c r="N105" s="190">
        <f t="shared" si="50"/>
        <v>154.46341463414635</v>
      </c>
      <c r="O105" s="190">
        <f t="shared" si="52"/>
        <v>154.46341463414635</v>
      </c>
      <c r="P105" s="309">
        <v>0</v>
      </c>
      <c r="Q105" s="190">
        <f t="shared" si="51"/>
        <v>0</v>
      </c>
      <c r="R105" s="316"/>
    </row>
    <row r="106" spans="1:18" ht="26.25" x14ac:dyDescent="0.25">
      <c r="A106" s="307"/>
      <c r="B106" s="312" t="s">
        <v>484</v>
      </c>
      <c r="C106" s="312" t="s">
        <v>481</v>
      </c>
      <c r="D106" s="311" t="s">
        <v>240</v>
      </c>
      <c r="E106" s="219"/>
      <c r="F106" s="219"/>
      <c r="G106" s="310">
        <v>1</v>
      </c>
      <c r="H106" s="310">
        <v>1</v>
      </c>
      <c r="I106" s="310">
        <v>1</v>
      </c>
      <c r="J106" s="310">
        <v>1</v>
      </c>
      <c r="K106" s="219"/>
      <c r="L106" s="219"/>
      <c r="M106" s="190">
        <v>234.99</v>
      </c>
      <c r="N106" s="190">
        <f t="shared" si="50"/>
        <v>191.04878048780489</v>
      </c>
      <c r="O106" s="190">
        <f t="shared" si="52"/>
        <v>191.04878048780489</v>
      </c>
      <c r="P106" s="309">
        <v>0</v>
      </c>
      <c r="Q106" s="190">
        <f t="shared" si="51"/>
        <v>0</v>
      </c>
      <c r="R106" s="316"/>
    </row>
    <row r="107" spans="1:18" ht="26.25" x14ac:dyDescent="0.25">
      <c r="A107" s="307"/>
      <c r="B107" s="313"/>
      <c r="C107" s="313"/>
      <c r="D107" s="311" t="s">
        <v>195</v>
      </c>
      <c r="E107" s="219"/>
      <c r="F107" s="219"/>
      <c r="G107" s="310">
        <v>1</v>
      </c>
      <c r="H107" s="310">
        <v>1</v>
      </c>
      <c r="I107" s="310">
        <v>1</v>
      </c>
      <c r="J107" s="310">
        <v>1</v>
      </c>
      <c r="K107" s="219"/>
      <c r="L107" s="219"/>
      <c r="M107" s="190">
        <v>234.99</v>
      </c>
      <c r="N107" s="190">
        <f t="shared" si="50"/>
        <v>191.04878048780489</v>
      </c>
      <c r="O107" s="190">
        <f t="shared" si="52"/>
        <v>191.04878048780489</v>
      </c>
      <c r="P107" s="309">
        <v>0</v>
      </c>
      <c r="Q107" s="190">
        <f t="shared" si="51"/>
        <v>0</v>
      </c>
      <c r="R107" s="316"/>
    </row>
    <row r="108" spans="1:18" ht="26.25" x14ac:dyDescent="0.25">
      <c r="A108" s="307"/>
      <c r="B108" s="313"/>
      <c r="C108" s="313"/>
      <c r="D108" s="311" t="s">
        <v>27</v>
      </c>
      <c r="E108" s="219"/>
      <c r="F108" s="219"/>
      <c r="G108" s="310">
        <v>1</v>
      </c>
      <c r="H108" s="310">
        <v>1</v>
      </c>
      <c r="I108" s="310">
        <v>1</v>
      </c>
      <c r="J108" s="310">
        <v>1</v>
      </c>
      <c r="K108" s="219"/>
      <c r="L108" s="219"/>
      <c r="M108" s="190">
        <v>234.99</v>
      </c>
      <c r="N108" s="190">
        <f t="shared" si="50"/>
        <v>191.04878048780489</v>
      </c>
      <c r="O108" s="190">
        <f t="shared" si="52"/>
        <v>191.04878048780489</v>
      </c>
      <c r="P108" s="309">
        <v>0</v>
      </c>
      <c r="Q108" s="190">
        <f t="shared" si="51"/>
        <v>0</v>
      </c>
      <c r="R108" s="316"/>
    </row>
    <row r="109" spans="1:18" ht="26.25" x14ac:dyDescent="0.25">
      <c r="A109" s="307"/>
      <c r="B109" s="314"/>
      <c r="C109" s="314"/>
      <c r="D109" s="311" t="s">
        <v>22</v>
      </c>
      <c r="E109" s="219"/>
      <c r="F109" s="219"/>
      <c r="G109" s="310">
        <v>1</v>
      </c>
      <c r="H109" s="310">
        <v>1</v>
      </c>
      <c r="I109" s="310">
        <v>1</v>
      </c>
      <c r="J109" s="310">
        <v>1</v>
      </c>
      <c r="K109" s="219"/>
      <c r="L109" s="219"/>
      <c r="M109" s="190">
        <v>234.99</v>
      </c>
      <c r="N109" s="190">
        <f t="shared" si="50"/>
        <v>191.04878048780489</v>
      </c>
      <c r="O109" s="190">
        <f t="shared" si="52"/>
        <v>191.04878048780489</v>
      </c>
      <c r="P109" s="309">
        <v>0</v>
      </c>
      <c r="Q109" s="190">
        <f t="shared" si="51"/>
        <v>0</v>
      </c>
      <c r="R109" s="316"/>
    </row>
    <row r="110" spans="1:18" ht="26.25" x14ac:dyDescent="0.25">
      <c r="A110" s="307"/>
      <c r="B110" s="312" t="s">
        <v>485</v>
      </c>
      <c r="C110" s="312" t="s">
        <v>482</v>
      </c>
      <c r="D110" s="311" t="s">
        <v>240</v>
      </c>
      <c r="E110" s="219"/>
      <c r="F110" s="219"/>
      <c r="G110" s="310">
        <v>1</v>
      </c>
      <c r="H110" s="310">
        <v>1</v>
      </c>
      <c r="I110" s="310">
        <v>1</v>
      </c>
      <c r="J110" s="310">
        <v>1</v>
      </c>
      <c r="K110" s="219"/>
      <c r="L110" s="219"/>
      <c r="M110" s="190">
        <v>219.99</v>
      </c>
      <c r="N110" s="190">
        <f t="shared" si="50"/>
        <v>178.85365853658539</v>
      </c>
      <c r="O110" s="190">
        <f t="shared" si="52"/>
        <v>178.85365853658539</v>
      </c>
      <c r="P110" s="309">
        <v>0</v>
      </c>
      <c r="Q110" s="190">
        <f t="shared" si="51"/>
        <v>0</v>
      </c>
      <c r="R110" s="316"/>
    </row>
    <row r="111" spans="1:18" ht="26.25" x14ac:dyDescent="0.25">
      <c r="A111" s="307"/>
      <c r="B111" s="313"/>
      <c r="C111" s="313"/>
      <c r="D111" s="311" t="s">
        <v>195</v>
      </c>
      <c r="E111" s="219"/>
      <c r="F111" s="219"/>
      <c r="G111" s="310">
        <v>1</v>
      </c>
      <c r="H111" s="311"/>
      <c r="I111" s="310">
        <v>1</v>
      </c>
      <c r="J111" s="310">
        <v>1</v>
      </c>
      <c r="K111" s="219"/>
      <c r="L111" s="219"/>
      <c r="M111" s="190">
        <v>219.99</v>
      </c>
      <c r="N111" s="190">
        <f t="shared" si="50"/>
        <v>178.85365853658539</v>
      </c>
      <c r="O111" s="190">
        <f t="shared" si="52"/>
        <v>178.85365853658539</v>
      </c>
      <c r="P111" s="309">
        <v>0</v>
      </c>
      <c r="Q111" s="190">
        <f t="shared" si="51"/>
        <v>0</v>
      </c>
      <c r="R111" s="316"/>
    </row>
    <row r="112" spans="1:18" ht="26.25" x14ac:dyDescent="0.25">
      <c r="A112" s="307"/>
      <c r="B112" s="313"/>
      <c r="C112" s="313"/>
      <c r="D112" s="311" t="s">
        <v>27</v>
      </c>
      <c r="E112" s="219"/>
      <c r="F112" s="219"/>
      <c r="G112" s="310">
        <v>1</v>
      </c>
      <c r="H112" s="310">
        <v>1</v>
      </c>
      <c r="I112" s="310">
        <v>1</v>
      </c>
      <c r="J112" s="310">
        <v>1</v>
      </c>
      <c r="K112" s="219"/>
      <c r="L112" s="219"/>
      <c r="M112" s="190">
        <v>219.99</v>
      </c>
      <c r="N112" s="190">
        <f t="shared" si="50"/>
        <v>178.85365853658539</v>
      </c>
      <c r="O112" s="190">
        <f t="shared" si="52"/>
        <v>178.85365853658539</v>
      </c>
      <c r="P112" s="309">
        <v>0</v>
      </c>
      <c r="Q112" s="190">
        <f t="shared" si="51"/>
        <v>0</v>
      </c>
      <c r="R112" s="316"/>
    </row>
    <row r="113" spans="1:18" ht="26.25" x14ac:dyDescent="0.25">
      <c r="A113" s="308"/>
      <c r="B113" s="314"/>
      <c r="C113" s="314"/>
      <c r="D113" s="311" t="s">
        <v>22</v>
      </c>
      <c r="E113" s="219"/>
      <c r="F113" s="219"/>
      <c r="G113" s="310">
        <v>1</v>
      </c>
      <c r="H113" s="310">
        <v>1</v>
      </c>
      <c r="I113" s="310">
        <v>1</v>
      </c>
      <c r="J113" s="310">
        <v>1</v>
      </c>
      <c r="K113" s="219"/>
      <c r="L113" s="219"/>
      <c r="M113" s="190">
        <v>219.99</v>
      </c>
      <c r="N113" s="190">
        <f t="shared" si="50"/>
        <v>178.85365853658539</v>
      </c>
      <c r="O113" s="190">
        <f t="shared" si="52"/>
        <v>178.85365853658539</v>
      </c>
      <c r="P113" s="309">
        <v>0</v>
      </c>
      <c r="Q113" s="190">
        <f t="shared" si="51"/>
        <v>0</v>
      </c>
      <c r="R113" s="316"/>
    </row>
    <row r="114" spans="1:18" ht="105" x14ac:dyDescent="0.25">
      <c r="A114" s="24"/>
      <c r="B114" s="25" t="s">
        <v>82</v>
      </c>
      <c r="C114" s="25" t="s">
        <v>81</v>
      </c>
      <c r="D114" s="26" t="s">
        <v>83</v>
      </c>
      <c r="E114" s="25" t="s">
        <v>21</v>
      </c>
      <c r="F114" s="25" t="s">
        <v>0</v>
      </c>
      <c r="G114" s="25" t="s">
        <v>1</v>
      </c>
      <c r="H114" s="25" t="s">
        <v>2</v>
      </c>
      <c r="I114" s="25" t="s">
        <v>3</v>
      </c>
      <c r="J114" s="25" t="s">
        <v>4</v>
      </c>
      <c r="K114" s="25" t="s">
        <v>5</v>
      </c>
      <c r="L114" s="28"/>
      <c r="M114" s="20" t="s">
        <v>261</v>
      </c>
      <c r="N114" s="20" t="s">
        <v>262</v>
      </c>
      <c r="O114" s="20" t="s">
        <v>263</v>
      </c>
      <c r="P114" s="34" t="s">
        <v>264</v>
      </c>
      <c r="Q114" s="20" t="s">
        <v>265</v>
      </c>
    </row>
    <row r="115" spans="1:18" ht="26.25" x14ac:dyDescent="0.25">
      <c r="A115" s="281" t="s">
        <v>237</v>
      </c>
      <c r="B115" s="239" t="s">
        <v>317</v>
      </c>
      <c r="C115" s="239" t="s">
        <v>238</v>
      </c>
      <c r="D115" s="129" t="s">
        <v>239</v>
      </c>
      <c r="E115" s="35"/>
      <c r="F115" s="35"/>
      <c r="G115" s="89">
        <v>1</v>
      </c>
      <c r="H115" s="89">
        <v>1</v>
      </c>
      <c r="I115" s="89">
        <v>1</v>
      </c>
      <c r="J115" s="89">
        <v>1</v>
      </c>
      <c r="K115" s="35"/>
      <c r="L115" s="36"/>
      <c r="M115" s="21">
        <v>56.99</v>
      </c>
      <c r="N115" s="21">
        <f t="shared" ref="N115:N129" si="53">M115/1.23</f>
        <v>46.333333333333336</v>
      </c>
      <c r="O115" s="21">
        <f t="shared" ref="O115:O143" si="54">N115-(N115*$Q$459)</f>
        <v>46.333333333333336</v>
      </c>
      <c r="P115" s="45">
        <v>0</v>
      </c>
      <c r="Q115" s="21">
        <f t="shared" ref="Q115:Q129" si="55">O115*P115</f>
        <v>0</v>
      </c>
    </row>
    <row r="116" spans="1:18" ht="26.25" x14ac:dyDescent="0.25">
      <c r="A116" s="282"/>
      <c r="B116" s="239"/>
      <c r="C116" s="239"/>
      <c r="D116" s="129" t="s">
        <v>240</v>
      </c>
      <c r="E116" s="35"/>
      <c r="F116" s="35"/>
      <c r="G116" s="89">
        <v>1</v>
      </c>
      <c r="H116" s="89">
        <v>1</v>
      </c>
      <c r="I116" s="89">
        <v>1</v>
      </c>
      <c r="J116" s="89">
        <v>1</v>
      </c>
      <c r="K116" s="35"/>
      <c r="L116" s="36"/>
      <c r="M116" s="21">
        <v>56.99</v>
      </c>
      <c r="N116" s="21">
        <f t="shared" si="53"/>
        <v>46.333333333333336</v>
      </c>
      <c r="O116" s="21">
        <f t="shared" si="54"/>
        <v>46.333333333333336</v>
      </c>
      <c r="P116" s="45">
        <v>0</v>
      </c>
      <c r="Q116" s="21">
        <f t="shared" si="55"/>
        <v>0</v>
      </c>
    </row>
    <row r="117" spans="1:18" ht="26.25" x14ac:dyDescent="0.25">
      <c r="A117" s="282"/>
      <c r="B117" s="239"/>
      <c r="C117" s="239"/>
      <c r="D117" s="129" t="s">
        <v>22</v>
      </c>
      <c r="E117" s="35"/>
      <c r="F117" s="35"/>
      <c r="G117" s="89">
        <v>1</v>
      </c>
      <c r="H117" s="89">
        <v>1</v>
      </c>
      <c r="I117" s="89">
        <v>1</v>
      </c>
      <c r="J117" s="89">
        <v>1</v>
      </c>
      <c r="K117" s="35"/>
      <c r="L117" s="36"/>
      <c r="M117" s="21">
        <v>56.99</v>
      </c>
      <c r="N117" s="21">
        <f t="shared" si="53"/>
        <v>46.333333333333336</v>
      </c>
      <c r="O117" s="21">
        <f t="shared" si="54"/>
        <v>46.333333333333336</v>
      </c>
      <c r="P117" s="45">
        <v>0</v>
      </c>
      <c r="Q117" s="21">
        <f t="shared" si="55"/>
        <v>0</v>
      </c>
    </row>
    <row r="118" spans="1:18" ht="26.25" x14ac:dyDescent="0.25">
      <c r="A118" s="282"/>
      <c r="B118" s="239"/>
      <c r="C118" s="239"/>
      <c r="D118" s="129" t="s">
        <v>236</v>
      </c>
      <c r="E118" s="35"/>
      <c r="F118" s="35"/>
      <c r="G118" s="89">
        <v>1</v>
      </c>
      <c r="H118" s="89">
        <v>1</v>
      </c>
      <c r="I118" s="89">
        <v>1</v>
      </c>
      <c r="J118" s="89">
        <v>1</v>
      </c>
      <c r="K118" s="35"/>
      <c r="L118" s="36"/>
      <c r="M118" s="21">
        <v>56.99</v>
      </c>
      <c r="N118" s="21">
        <f t="shared" si="53"/>
        <v>46.333333333333336</v>
      </c>
      <c r="O118" s="21">
        <f t="shared" si="54"/>
        <v>46.333333333333336</v>
      </c>
      <c r="P118" s="45">
        <v>0</v>
      </c>
      <c r="Q118" s="21">
        <f t="shared" si="55"/>
        <v>0</v>
      </c>
    </row>
    <row r="119" spans="1:18" ht="26.25" x14ac:dyDescent="0.25">
      <c r="A119" s="282"/>
      <c r="B119" s="239"/>
      <c r="C119" s="239"/>
      <c r="D119" s="129" t="s">
        <v>241</v>
      </c>
      <c r="E119" s="35"/>
      <c r="F119" s="35"/>
      <c r="G119" s="89">
        <v>1</v>
      </c>
      <c r="H119" s="89">
        <v>1</v>
      </c>
      <c r="I119" s="89">
        <v>1</v>
      </c>
      <c r="J119" s="89">
        <v>1</v>
      </c>
      <c r="K119" s="35"/>
      <c r="L119" s="36"/>
      <c r="M119" s="21">
        <v>56.99</v>
      </c>
      <c r="N119" s="21">
        <f t="shared" si="53"/>
        <v>46.333333333333336</v>
      </c>
      <c r="O119" s="21">
        <f t="shared" si="54"/>
        <v>46.333333333333336</v>
      </c>
      <c r="P119" s="45">
        <v>0</v>
      </c>
      <c r="Q119" s="21">
        <f t="shared" si="55"/>
        <v>0</v>
      </c>
    </row>
    <row r="120" spans="1:18" ht="26.25" x14ac:dyDescent="0.25">
      <c r="A120" s="282"/>
      <c r="B120" s="239" t="s">
        <v>318</v>
      </c>
      <c r="C120" s="239" t="s">
        <v>242</v>
      </c>
      <c r="D120" s="129" t="s">
        <v>239</v>
      </c>
      <c r="E120" s="35"/>
      <c r="F120" s="35"/>
      <c r="G120" s="89">
        <v>1</v>
      </c>
      <c r="H120" s="89">
        <v>1</v>
      </c>
      <c r="I120" s="89">
        <v>1</v>
      </c>
      <c r="J120" s="89">
        <v>1</v>
      </c>
      <c r="K120" s="35"/>
      <c r="L120" s="36"/>
      <c r="M120" s="21">
        <v>60.99</v>
      </c>
      <c r="N120" s="21">
        <f t="shared" si="53"/>
        <v>49.585365853658537</v>
      </c>
      <c r="O120" s="21">
        <f t="shared" si="54"/>
        <v>49.585365853658537</v>
      </c>
      <c r="P120" s="45">
        <v>0</v>
      </c>
      <c r="Q120" s="21">
        <f t="shared" si="55"/>
        <v>0</v>
      </c>
    </row>
    <row r="121" spans="1:18" ht="26.25" x14ac:dyDescent="0.25">
      <c r="A121" s="282"/>
      <c r="B121" s="239"/>
      <c r="C121" s="239"/>
      <c r="D121" s="129" t="s">
        <v>240</v>
      </c>
      <c r="E121" s="35"/>
      <c r="F121" s="35"/>
      <c r="G121" s="89">
        <v>1</v>
      </c>
      <c r="H121" s="89">
        <v>1</v>
      </c>
      <c r="I121" s="89">
        <v>1</v>
      </c>
      <c r="J121" s="89">
        <v>1</v>
      </c>
      <c r="K121" s="35"/>
      <c r="L121" s="36"/>
      <c r="M121" s="21">
        <v>60.99</v>
      </c>
      <c r="N121" s="21">
        <f t="shared" si="53"/>
        <v>49.585365853658537</v>
      </c>
      <c r="O121" s="21">
        <f t="shared" si="54"/>
        <v>49.585365853658537</v>
      </c>
      <c r="P121" s="45">
        <v>0</v>
      </c>
      <c r="Q121" s="21">
        <f t="shared" si="55"/>
        <v>0</v>
      </c>
    </row>
    <row r="122" spans="1:18" ht="26.25" x14ac:dyDescent="0.25">
      <c r="A122" s="282"/>
      <c r="B122" s="239"/>
      <c r="C122" s="239"/>
      <c r="D122" s="129" t="s">
        <v>22</v>
      </c>
      <c r="E122" s="35"/>
      <c r="F122" s="35"/>
      <c r="G122" s="89">
        <v>1</v>
      </c>
      <c r="H122" s="89">
        <v>1</v>
      </c>
      <c r="I122" s="89">
        <v>1</v>
      </c>
      <c r="J122" s="89">
        <v>1</v>
      </c>
      <c r="K122" s="35"/>
      <c r="L122" s="36"/>
      <c r="M122" s="21">
        <v>60.99</v>
      </c>
      <c r="N122" s="21">
        <f t="shared" si="53"/>
        <v>49.585365853658537</v>
      </c>
      <c r="O122" s="21">
        <f t="shared" si="54"/>
        <v>49.585365853658537</v>
      </c>
      <c r="P122" s="45">
        <v>0</v>
      </c>
      <c r="Q122" s="21">
        <f t="shared" si="55"/>
        <v>0</v>
      </c>
    </row>
    <row r="123" spans="1:18" ht="26.25" x14ac:dyDescent="0.25">
      <c r="A123" s="282"/>
      <c r="B123" s="239"/>
      <c r="C123" s="239"/>
      <c r="D123" s="129" t="s">
        <v>236</v>
      </c>
      <c r="E123" s="35"/>
      <c r="F123" s="35"/>
      <c r="G123" s="89">
        <v>1</v>
      </c>
      <c r="H123" s="89">
        <v>1</v>
      </c>
      <c r="I123" s="89">
        <v>1</v>
      </c>
      <c r="J123" s="89">
        <v>1</v>
      </c>
      <c r="K123" s="35"/>
      <c r="L123" s="36"/>
      <c r="M123" s="21">
        <v>60.99</v>
      </c>
      <c r="N123" s="21">
        <f t="shared" si="53"/>
        <v>49.585365853658537</v>
      </c>
      <c r="O123" s="21">
        <f t="shared" si="54"/>
        <v>49.585365853658537</v>
      </c>
      <c r="P123" s="45">
        <v>0</v>
      </c>
      <c r="Q123" s="21">
        <f t="shared" si="55"/>
        <v>0</v>
      </c>
    </row>
    <row r="124" spans="1:18" ht="26.25" x14ac:dyDescent="0.25">
      <c r="A124" s="282"/>
      <c r="B124" s="239"/>
      <c r="C124" s="239"/>
      <c r="D124" s="129" t="s">
        <v>241</v>
      </c>
      <c r="E124" s="35"/>
      <c r="F124" s="35"/>
      <c r="G124" s="89">
        <v>1</v>
      </c>
      <c r="H124" s="89">
        <v>1</v>
      </c>
      <c r="I124" s="89">
        <v>1</v>
      </c>
      <c r="J124" s="89">
        <v>1</v>
      </c>
      <c r="K124" s="35"/>
      <c r="L124" s="36"/>
      <c r="M124" s="21">
        <v>60.99</v>
      </c>
      <c r="N124" s="21">
        <f t="shared" si="53"/>
        <v>49.585365853658537</v>
      </c>
      <c r="O124" s="21">
        <f t="shared" si="54"/>
        <v>49.585365853658537</v>
      </c>
      <c r="P124" s="45">
        <v>0</v>
      </c>
      <c r="Q124" s="21">
        <f t="shared" si="55"/>
        <v>0</v>
      </c>
    </row>
    <row r="125" spans="1:18" ht="26.25" x14ac:dyDescent="0.25">
      <c r="A125" s="282"/>
      <c r="B125" s="239" t="s">
        <v>319</v>
      </c>
      <c r="C125" s="239" t="s">
        <v>243</v>
      </c>
      <c r="D125" s="129" t="s">
        <v>239</v>
      </c>
      <c r="E125" s="35"/>
      <c r="F125" s="35"/>
      <c r="G125" s="89">
        <v>1</v>
      </c>
      <c r="H125" s="89">
        <v>1</v>
      </c>
      <c r="I125" s="89">
        <v>1</v>
      </c>
      <c r="J125" s="89">
        <v>1</v>
      </c>
      <c r="K125" s="35"/>
      <c r="L125" s="36"/>
      <c r="M125" s="21">
        <v>56.99</v>
      </c>
      <c r="N125" s="21">
        <f t="shared" si="53"/>
        <v>46.333333333333336</v>
      </c>
      <c r="O125" s="21">
        <f t="shared" si="54"/>
        <v>46.333333333333336</v>
      </c>
      <c r="P125" s="45">
        <v>0</v>
      </c>
      <c r="Q125" s="21">
        <f t="shared" si="55"/>
        <v>0</v>
      </c>
    </row>
    <row r="126" spans="1:18" ht="26.25" x14ac:dyDescent="0.25">
      <c r="A126" s="282"/>
      <c r="B126" s="239"/>
      <c r="C126" s="239"/>
      <c r="D126" s="129" t="s">
        <v>240</v>
      </c>
      <c r="E126" s="35"/>
      <c r="F126" s="35"/>
      <c r="G126" s="89">
        <v>1</v>
      </c>
      <c r="H126" s="89">
        <v>1</v>
      </c>
      <c r="I126" s="89">
        <v>1</v>
      </c>
      <c r="J126" s="89">
        <v>1</v>
      </c>
      <c r="K126" s="35"/>
      <c r="L126" s="36"/>
      <c r="M126" s="21">
        <v>56.99</v>
      </c>
      <c r="N126" s="21">
        <f t="shared" si="53"/>
        <v>46.333333333333336</v>
      </c>
      <c r="O126" s="21">
        <f t="shared" si="54"/>
        <v>46.333333333333336</v>
      </c>
      <c r="P126" s="45">
        <v>0</v>
      </c>
      <c r="Q126" s="21">
        <f t="shared" si="55"/>
        <v>0</v>
      </c>
    </row>
    <row r="127" spans="1:18" ht="26.25" x14ac:dyDescent="0.25">
      <c r="A127" s="282"/>
      <c r="B127" s="239"/>
      <c r="C127" s="239"/>
      <c r="D127" s="129" t="s">
        <v>22</v>
      </c>
      <c r="E127" s="35"/>
      <c r="F127" s="35"/>
      <c r="G127" s="89">
        <v>1</v>
      </c>
      <c r="H127" s="89">
        <v>1</v>
      </c>
      <c r="I127" s="89">
        <v>1</v>
      </c>
      <c r="J127" s="89">
        <v>1</v>
      </c>
      <c r="K127" s="35"/>
      <c r="L127" s="36"/>
      <c r="M127" s="21">
        <v>56.99</v>
      </c>
      <c r="N127" s="21">
        <f t="shared" si="53"/>
        <v>46.333333333333336</v>
      </c>
      <c r="O127" s="21">
        <f t="shared" si="54"/>
        <v>46.333333333333336</v>
      </c>
      <c r="P127" s="45">
        <v>0</v>
      </c>
      <c r="Q127" s="21">
        <f t="shared" si="55"/>
        <v>0</v>
      </c>
    </row>
    <row r="128" spans="1:18" ht="26.25" x14ac:dyDescent="0.25">
      <c r="A128" s="282"/>
      <c r="B128" s="239"/>
      <c r="C128" s="239"/>
      <c r="D128" s="129" t="s">
        <v>236</v>
      </c>
      <c r="E128" s="35"/>
      <c r="F128" s="35"/>
      <c r="G128" s="89">
        <v>1</v>
      </c>
      <c r="H128" s="89">
        <v>1</v>
      </c>
      <c r="I128" s="89">
        <v>1</v>
      </c>
      <c r="J128" s="89">
        <v>1</v>
      </c>
      <c r="K128" s="35"/>
      <c r="L128" s="36"/>
      <c r="M128" s="21">
        <v>56.99</v>
      </c>
      <c r="N128" s="21">
        <f t="shared" si="53"/>
        <v>46.333333333333336</v>
      </c>
      <c r="O128" s="21">
        <f t="shared" si="54"/>
        <v>46.333333333333336</v>
      </c>
      <c r="P128" s="45">
        <v>0</v>
      </c>
      <c r="Q128" s="21">
        <f t="shared" si="55"/>
        <v>0</v>
      </c>
    </row>
    <row r="129" spans="1:17" ht="26.25" x14ac:dyDescent="0.25">
      <c r="A129" s="282"/>
      <c r="B129" s="239"/>
      <c r="C129" s="239"/>
      <c r="D129" s="129" t="s">
        <v>241</v>
      </c>
      <c r="E129" s="35"/>
      <c r="F129" s="35"/>
      <c r="G129" s="89">
        <v>1</v>
      </c>
      <c r="H129" s="89">
        <v>1</v>
      </c>
      <c r="I129" s="89">
        <v>1</v>
      </c>
      <c r="J129" s="89">
        <v>1</v>
      </c>
      <c r="K129" s="35"/>
      <c r="L129" s="36"/>
      <c r="M129" s="21">
        <v>56.99</v>
      </c>
      <c r="N129" s="21">
        <f t="shared" si="53"/>
        <v>46.333333333333336</v>
      </c>
      <c r="O129" s="21">
        <f t="shared" si="54"/>
        <v>46.333333333333336</v>
      </c>
      <c r="P129" s="45">
        <v>0</v>
      </c>
      <c r="Q129" s="21">
        <f t="shared" si="55"/>
        <v>0</v>
      </c>
    </row>
    <row r="130" spans="1:17" ht="26.25" x14ac:dyDescent="0.25">
      <c r="A130" s="282"/>
      <c r="B130" s="133" t="s">
        <v>323</v>
      </c>
      <c r="C130" s="133" t="s">
        <v>245</v>
      </c>
      <c r="D130" s="129" t="s">
        <v>22</v>
      </c>
      <c r="E130" s="35"/>
      <c r="F130" s="35"/>
      <c r="G130" s="89">
        <v>1</v>
      </c>
      <c r="H130" s="89">
        <v>1</v>
      </c>
      <c r="I130" s="89">
        <v>1</v>
      </c>
      <c r="J130" s="89">
        <v>1</v>
      </c>
      <c r="K130" s="35"/>
      <c r="L130" s="36"/>
      <c r="M130" s="21">
        <v>162.99</v>
      </c>
      <c r="N130" s="21">
        <f t="shared" ref="N130:N135" si="56">M130/1.23</f>
        <v>132.51219512195124</v>
      </c>
      <c r="O130" s="21">
        <f t="shared" si="54"/>
        <v>132.51219512195124</v>
      </c>
      <c r="P130" s="45">
        <v>0</v>
      </c>
      <c r="Q130" s="21">
        <f t="shared" ref="Q130:Q135" si="57">O130*P130</f>
        <v>0</v>
      </c>
    </row>
    <row r="131" spans="1:17" ht="26.25" x14ac:dyDescent="0.25">
      <c r="A131" s="282"/>
      <c r="B131" s="239" t="s">
        <v>321</v>
      </c>
      <c r="C131" s="239" t="s">
        <v>246</v>
      </c>
      <c r="D131" s="129" t="s">
        <v>240</v>
      </c>
      <c r="E131" s="35"/>
      <c r="F131" s="35"/>
      <c r="G131" s="89">
        <v>1</v>
      </c>
      <c r="H131" s="89">
        <v>1</v>
      </c>
      <c r="I131" s="89">
        <v>1</v>
      </c>
      <c r="J131" s="89">
        <v>1</v>
      </c>
      <c r="K131" s="35"/>
      <c r="L131" s="36"/>
      <c r="M131" s="21">
        <v>120.99</v>
      </c>
      <c r="N131" s="21">
        <f t="shared" si="56"/>
        <v>98.365853658536579</v>
      </c>
      <c r="O131" s="21">
        <f t="shared" si="54"/>
        <v>98.365853658536579</v>
      </c>
      <c r="P131" s="45">
        <v>0</v>
      </c>
      <c r="Q131" s="21">
        <f t="shared" si="57"/>
        <v>0</v>
      </c>
    </row>
    <row r="132" spans="1:17" ht="26.25" x14ac:dyDescent="0.25">
      <c r="A132" s="282"/>
      <c r="B132" s="239"/>
      <c r="C132" s="239"/>
      <c r="D132" s="129" t="s">
        <v>239</v>
      </c>
      <c r="E132" s="35"/>
      <c r="F132" s="35"/>
      <c r="G132" s="89">
        <v>1</v>
      </c>
      <c r="H132" s="89">
        <v>1</v>
      </c>
      <c r="I132" s="89">
        <v>1</v>
      </c>
      <c r="J132" s="89">
        <v>1</v>
      </c>
      <c r="K132" s="35"/>
      <c r="L132" s="36"/>
      <c r="M132" s="21">
        <v>120.99</v>
      </c>
      <c r="N132" s="21">
        <f t="shared" si="56"/>
        <v>98.365853658536579</v>
      </c>
      <c r="O132" s="21">
        <f t="shared" si="54"/>
        <v>98.365853658536579</v>
      </c>
      <c r="P132" s="45">
        <v>0</v>
      </c>
      <c r="Q132" s="21">
        <f t="shared" si="57"/>
        <v>0</v>
      </c>
    </row>
    <row r="133" spans="1:17" ht="26.25" x14ac:dyDescent="0.25">
      <c r="A133" s="282"/>
      <c r="B133" s="239"/>
      <c r="C133" s="239"/>
      <c r="D133" s="129" t="s">
        <v>241</v>
      </c>
      <c r="E133" s="35"/>
      <c r="F133" s="35"/>
      <c r="G133" s="89">
        <v>1</v>
      </c>
      <c r="H133" s="89">
        <v>1</v>
      </c>
      <c r="I133" s="89">
        <v>1</v>
      </c>
      <c r="J133" s="89">
        <v>1</v>
      </c>
      <c r="K133" s="35"/>
      <c r="L133" s="36"/>
      <c r="M133" s="21">
        <v>120.99</v>
      </c>
      <c r="N133" s="21">
        <f t="shared" si="56"/>
        <v>98.365853658536579</v>
      </c>
      <c r="O133" s="21">
        <f t="shared" si="54"/>
        <v>98.365853658536579</v>
      </c>
      <c r="P133" s="45">
        <v>0</v>
      </c>
      <c r="Q133" s="21">
        <f t="shared" si="57"/>
        <v>0</v>
      </c>
    </row>
    <row r="134" spans="1:17" ht="26.25" x14ac:dyDescent="0.4">
      <c r="A134" s="282"/>
      <c r="B134" s="239"/>
      <c r="C134" s="239"/>
      <c r="D134" s="139" t="s">
        <v>236</v>
      </c>
      <c r="E134" s="48"/>
      <c r="F134" s="48"/>
      <c r="G134" s="89">
        <v>1</v>
      </c>
      <c r="H134" s="89">
        <v>1</v>
      </c>
      <c r="I134" s="89">
        <v>1</v>
      </c>
      <c r="J134" s="89">
        <v>1</v>
      </c>
      <c r="K134" s="48"/>
      <c r="L134" s="49"/>
      <c r="M134" s="21">
        <v>120.99</v>
      </c>
      <c r="N134" s="21">
        <f t="shared" si="56"/>
        <v>98.365853658536579</v>
      </c>
      <c r="O134" s="21">
        <f t="shared" si="54"/>
        <v>98.365853658536579</v>
      </c>
      <c r="P134" s="45">
        <v>0</v>
      </c>
      <c r="Q134" s="21">
        <f t="shared" si="57"/>
        <v>0</v>
      </c>
    </row>
    <row r="135" spans="1:17" ht="26.25" x14ac:dyDescent="0.4">
      <c r="A135" s="282"/>
      <c r="B135" s="239"/>
      <c r="C135" s="239"/>
      <c r="D135" s="129" t="s">
        <v>22</v>
      </c>
      <c r="E135" s="48"/>
      <c r="F135" s="48"/>
      <c r="G135" s="89">
        <v>1</v>
      </c>
      <c r="H135" s="89">
        <v>1</v>
      </c>
      <c r="I135" s="89">
        <v>1</v>
      </c>
      <c r="J135" s="89">
        <v>1</v>
      </c>
      <c r="K135" s="48"/>
      <c r="L135" s="49"/>
      <c r="M135" s="21">
        <v>120.99</v>
      </c>
      <c r="N135" s="21">
        <f t="shared" si="56"/>
        <v>98.365853658536579</v>
      </c>
      <c r="O135" s="21">
        <f t="shared" si="54"/>
        <v>98.365853658536579</v>
      </c>
      <c r="P135" s="45">
        <v>0</v>
      </c>
      <c r="Q135" s="21">
        <f t="shared" si="57"/>
        <v>0</v>
      </c>
    </row>
    <row r="136" spans="1:17" ht="26.25" x14ac:dyDescent="0.25">
      <c r="A136" s="282"/>
      <c r="B136" s="239" t="s">
        <v>324</v>
      </c>
      <c r="C136" s="239" t="s">
        <v>247</v>
      </c>
      <c r="D136" s="129" t="s">
        <v>240</v>
      </c>
      <c r="E136" s="35"/>
      <c r="F136" s="35"/>
      <c r="G136" s="89">
        <v>1</v>
      </c>
      <c r="H136" s="89">
        <v>1</v>
      </c>
      <c r="I136" s="89">
        <v>1</v>
      </c>
      <c r="J136" s="89">
        <v>1</v>
      </c>
      <c r="K136" s="35"/>
      <c r="L136" s="36"/>
      <c r="M136" s="21">
        <v>221.99</v>
      </c>
      <c r="N136" s="21">
        <f t="shared" ref="N136:N154" si="58">M136/1.23</f>
        <v>180.47967479674799</v>
      </c>
      <c r="O136" s="21">
        <f t="shared" si="54"/>
        <v>180.47967479674799</v>
      </c>
      <c r="P136" s="45">
        <v>0</v>
      </c>
      <c r="Q136" s="21">
        <f t="shared" ref="Q136:Q154" si="59">O136*P136</f>
        <v>0</v>
      </c>
    </row>
    <row r="137" spans="1:17" ht="26.25" x14ac:dyDescent="0.25">
      <c r="A137" s="282"/>
      <c r="B137" s="239"/>
      <c r="C137" s="239"/>
      <c r="D137" s="129" t="s">
        <v>241</v>
      </c>
      <c r="E137" s="35"/>
      <c r="F137" s="35"/>
      <c r="G137" s="89">
        <v>1</v>
      </c>
      <c r="H137" s="89">
        <v>1</v>
      </c>
      <c r="I137" s="89">
        <v>1</v>
      </c>
      <c r="J137" s="89">
        <v>1</v>
      </c>
      <c r="K137" s="35"/>
      <c r="L137" s="36"/>
      <c r="M137" s="21">
        <v>221.99</v>
      </c>
      <c r="N137" s="21">
        <f t="shared" si="58"/>
        <v>180.47967479674799</v>
      </c>
      <c r="O137" s="21">
        <f t="shared" si="54"/>
        <v>180.47967479674799</v>
      </c>
      <c r="P137" s="45">
        <v>0</v>
      </c>
      <c r="Q137" s="21">
        <f t="shared" si="59"/>
        <v>0</v>
      </c>
    </row>
    <row r="138" spans="1:17" ht="26.25" x14ac:dyDescent="0.25">
      <c r="A138" s="282"/>
      <c r="B138" s="239"/>
      <c r="C138" s="239"/>
      <c r="D138" s="129" t="s">
        <v>22</v>
      </c>
      <c r="E138" s="35"/>
      <c r="F138" s="35"/>
      <c r="G138" s="89">
        <v>1</v>
      </c>
      <c r="H138" s="89">
        <v>1</v>
      </c>
      <c r="I138" s="89">
        <v>1</v>
      </c>
      <c r="J138" s="89">
        <v>1</v>
      </c>
      <c r="K138" s="35"/>
      <c r="L138" s="36"/>
      <c r="M138" s="21">
        <v>221.99</v>
      </c>
      <c r="N138" s="21">
        <f t="shared" si="58"/>
        <v>180.47967479674799</v>
      </c>
      <c r="O138" s="21">
        <f t="shared" si="54"/>
        <v>180.47967479674799</v>
      </c>
      <c r="P138" s="45">
        <v>0</v>
      </c>
      <c r="Q138" s="21">
        <f t="shared" si="59"/>
        <v>0</v>
      </c>
    </row>
    <row r="139" spans="1:17" ht="26.25" x14ac:dyDescent="0.25">
      <c r="A139" s="282"/>
      <c r="B139" s="239"/>
      <c r="C139" s="239"/>
      <c r="D139" s="129" t="s">
        <v>236</v>
      </c>
      <c r="E139" s="35"/>
      <c r="F139" s="35"/>
      <c r="G139" s="89">
        <v>1</v>
      </c>
      <c r="H139" s="89">
        <v>1</v>
      </c>
      <c r="I139" s="89">
        <v>1</v>
      </c>
      <c r="J139" s="89">
        <v>1</v>
      </c>
      <c r="K139" s="35"/>
      <c r="L139" s="36"/>
      <c r="M139" s="21">
        <v>221.99</v>
      </c>
      <c r="N139" s="21">
        <f t="shared" si="58"/>
        <v>180.47967479674799</v>
      </c>
      <c r="O139" s="21">
        <f t="shared" si="54"/>
        <v>180.47967479674799</v>
      </c>
      <c r="P139" s="45">
        <v>0</v>
      </c>
      <c r="Q139" s="21">
        <f t="shared" si="59"/>
        <v>0</v>
      </c>
    </row>
    <row r="140" spans="1:17" ht="26.25" x14ac:dyDescent="0.25">
      <c r="A140" s="282"/>
      <c r="B140" s="239" t="s">
        <v>325</v>
      </c>
      <c r="C140" s="239" t="s">
        <v>248</v>
      </c>
      <c r="D140" s="129" t="s">
        <v>240</v>
      </c>
      <c r="E140" s="35"/>
      <c r="F140" s="35"/>
      <c r="G140" s="89">
        <v>1</v>
      </c>
      <c r="H140" s="89">
        <v>1</v>
      </c>
      <c r="I140" s="89">
        <v>1</v>
      </c>
      <c r="J140" s="89">
        <v>1</v>
      </c>
      <c r="K140" s="35"/>
      <c r="L140" s="36"/>
      <c r="M140" s="21">
        <v>169.49</v>
      </c>
      <c r="N140" s="21">
        <f t="shared" si="58"/>
        <v>137.79674796747969</v>
      </c>
      <c r="O140" s="21">
        <f t="shared" si="54"/>
        <v>137.79674796747969</v>
      </c>
      <c r="P140" s="45">
        <v>0</v>
      </c>
      <c r="Q140" s="21">
        <f t="shared" si="59"/>
        <v>0</v>
      </c>
    </row>
    <row r="141" spans="1:17" ht="26.25" x14ac:dyDescent="0.25">
      <c r="A141" s="282"/>
      <c r="B141" s="239"/>
      <c r="C141" s="239"/>
      <c r="D141" s="129" t="s">
        <v>241</v>
      </c>
      <c r="E141" s="35"/>
      <c r="F141" s="35"/>
      <c r="G141" s="89">
        <v>1</v>
      </c>
      <c r="H141" s="89">
        <v>1</v>
      </c>
      <c r="I141" s="89">
        <v>1</v>
      </c>
      <c r="J141" s="89">
        <v>1</v>
      </c>
      <c r="K141" s="35"/>
      <c r="L141" s="36"/>
      <c r="M141" s="21">
        <v>169.49</v>
      </c>
      <c r="N141" s="21">
        <f t="shared" si="58"/>
        <v>137.79674796747969</v>
      </c>
      <c r="O141" s="21">
        <f t="shared" si="54"/>
        <v>137.79674796747969</v>
      </c>
      <c r="P141" s="45">
        <v>0</v>
      </c>
      <c r="Q141" s="21">
        <f t="shared" si="59"/>
        <v>0</v>
      </c>
    </row>
    <row r="142" spans="1:17" ht="26.25" x14ac:dyDescent="0.25">
      <c r="A142" s="282"/>
      <c r="B142" s="239"/>
      <c r="C142" s="239"/>
      <c r="D142" s="129" t="s">
        <v>22</v>
      </c>
      <c r="E142" s="35"/>
      <c r="F142" s="35"/>
      <c r="G142" s="89">
        <v>1</v>
      </c>
      <c r="H142" s="89">
        <v>1</v>
      </c>
      <c r="I142" s="89">
        <v>1</v>
      </c>
      <c r="J142" s="89">
        <v>1</v>
      </c>
      <c r="K142" s="35"/>
      <c r="L142" s="36"/>
      <c r="M142" s="21">
        <v>169.49</v>
      </c>
      <c r="N142" s="21">
        <f t="shared" si="58"/>
        <v>137.79674796747969</v>
      </c>
      <c r="O142" s="21">
        <f t="shared" si="54"/>
        <v>137.79674796747969</v>
      </c>
      <c r="P142" s="45">
        <v>0</v>
      </c>
      <c r="Q142" s="21">
        <f t="shared" si="59"/>
        <v>0</v>
      </c>
    </row>
    <row r="143" spans="1:17" ht="26.25" x14ac:dyDescent="0.25">
      <c r="A143" s="282"/>
      <c r="B143" s="239"/>
      <c r="C143" s="239"/>
      <c r="D143" s="129" t="s">
        <v>236</v>
      </c>
      <c r="E143" s="35"/>
      <c r="F143" s="35"/>
      <c r="G143" s="89">
        <v>1</v>
      </c>
      <c r="H143" s="89">
        <v>1</v>
      </c>
      <c r="I143" s="89">
        <v>1</v>
      </c>
      <c r="J143" s="89">
        <v>1</v>
      </c>
      <c r="K143" s="35"/>
      <c r="L143" s="36"/>
      <c r="M143" s="21">
        <v>169.49</v>
      </c>
      <c r="N143" s="21">
        <f t="shared" si="58"/>
        <v>137.79674796747969</v>
      </c>
      <c r="O143" s="21">
        <f t="shared" si="54"/>
        <v>137.79674796747969</v>
      </c>
      <c r="P143" s="45">
        <v>0</v>
      </c>
      <c r="Q143" s="21">
        <f t="shared" si="59"/>
        <v>0</v>
      </c>
    </row>
    <row r="144" spans="1:17" ht="105" x14ac:dyDescent="0.25">
      <c r="A144" s="282"/>
      <c r="B144" s="25" t="s">
        <v>82</v>
      </c>
      <c r="C144" s="25" t="s">
        <v>81</v>
      </c>
      <c r="D144" s="26" t="s">
        <v>83</v>
      </c>
      <c r="E144" s="25" t="s">
        <v>21</v>
      </c>
      <c r="F144" s="25" t="s">
        <v>0</v>
      </c>
      <c r="G144" s="25" t="s">
        <v>1</v>
      </c>
      <c r="H144" s="25" t="s">
        <v>2</v>
      </c>
      <c r="I144" s="25" t="s">
        <v>3</v>
      </c>
      <c r="J144" s="25" t="s">
        <v>4</v>
      </c>
      <c r="K144" s="25" t="s">
        <v>5</v>
      </c>
      <c r="L144" s="28"/>
      <c r="M144" s="20" t="s">
        <v>261</v>
      </c>
      <c r="N144" s="20" t="s">
        <v>262</v>
      </c>
      <c r="O144" s="20" t="s">
        <v>263</v>
      </c>
      <c r="P144" s="34" t="s">
        <v>264</v>
      </c>
      <c r="Q144" s="20" t="s">
        <v>265</v>
      </c>
    </row>
    <row r="145" spans="1:17" ht="26.25" x14ac:dyDescent="0.25">
      <c r="A145" s="282"/>
      <c r="B145" s="239" t="s">
        <v>326</v>
      </c>
      <c r="C145" s="239" t="s">
        <v>249</v>
      </c>
      <c r="D145" s="129" t="s">
        <v>33</v>
      </c>
      <c r="E145" s="35"/>
      <c r="F145" s="35"/>
      <c r="G145" s="89">
        <v>1</v>
      </c>
      <c r="H145" s="89">
        <v>1</v>
      </c>
      <c r="I145" s="89">
        <v>1</v>
      </c>
      <c r="J145" s="89">
        <v>1</v>
      </c>
      <c r="K145" s="89">
        <v>1</v>
      </c>
      <c r="L145" s="91"/>
      <c r="M145" s="21">
        <v>78.489999999999995</v>
      </c>
      <c r="N145" s="21">
        <f t="shared" si="58"/>
        <v>63.8130081300813</v>
      </c>
      <c r="O145" s="21">
        <f t="shared" ref="O145:O164" si="60">N145-(N145*$Q$459)</f>
        <v>63.8130081300813</v>
      </c>
      <c r="P145" s="45">
        <v>0</v>
      </c>
      <c r="Q145" s="21">
        <f t="shared" si="59"/>
        <v>0</v>
      </c>
    </row>
    <row r="146" spans="1:17" ht="26.25" x14ac:dyDescent="0.25">
      <c r="A146" s="282"/>
      <c r="B146" s="239"/>
      <c r="C146" s="239"/>
      <c r="D146" s="129" t="s">
        <v>241</v>
      </c>
      <c r="E146" s="35"/>
      <c r="F146" s="35"/>
      <c r="G146" s="89">
        <v>1</v>
      </c>
      <c r="H146" s="89">
        <v>1</v>
      </c>
      <c r="I146" s="89">
        <v>1</v>
      </c>
      <c r="J146" s="89">
        <v>1</v>
      </c>
      <c r="K146" s="89">
        <v>1</v>
      </c>
      <c r="L146" s="91"/>
      <c r="M146" s="21">
        <v>78.489999999999995</v>
      </c>
      <c r="N146" s="21">
        <f t="shared" si="58"/>
        <v>63.8130081300813</v>
      </c>
      <c r="O146" s="21">
        <f t="shared" si="60"/>
        <v>63.8130081300813</v>
      </c>
      <c r="P146" s="45">
        <v>0</v>
      </c>
      <c r="Q146" s="21">
        <f t="shared" si="59"/>
        <v>0</v>
      </c>
    </row>
    <row r="147" spans="1:17" ht="26.25" x14ac:dyDescent="0.25">
      <c r="A147" s="282"/>
      <c r="B147" s="239"/>
      <c r="C147" s="239"/>
      <c r="D147" s="129" t="s">
        <v>22</v>
      </c>
      <c r="E147" s="35"/>
      <c r="F147" s="35"/>
      <c r="G147" s="89">
        <v>1</v>
      </c>
      <c r="H147" s="89">
        <v>1</v>
      </c>
      <c r="I147" s="89">
        <v>1</v>
      </c>
      <c r="J147" s="89">
        <v>1</v>
      </c>
      <c r="K147" s="89">
        <v>1</v>
      </c>
      <c r="L147" s="91"/>
      <c r="M147" s="21">
        <v>78.489999999999995</v>
      </c>
      <c r="N147" s="21">
        <f t="shared" si="58"/>
        <v>63.8130081300813</v>
      </c>
      <c r="O147" s="21">
        <f t="shared" si="60"/>
        <v>63.8130081300813</v>
      </c>
      <c r="P147" s="45">
        <v>0</v>
      </c>
      <c r="Q147" s="21">
        <f t="shared" si="59"/>
        <v>0</v>
      </c>
    </row>
    <row r="148" spans="1:17" ht="26.25" x14ac:dyDescent="0.25">
      <c r="A148" s="282"/>
      <c r="B148" s="239"/>
      <c r="C148" s="239"/>
      <c r="D148" s="129" t="s">
        <v>250</v>
      </c>
      <c r="E148" s="35"/>
      <c r="F148" s="35"/>
      <c r="G148" s="89">
        <v>1</v>
      </c>
      <c r="H148" s="89">
        <v>1</v>
      </c>
      <c r="I148" s="89">
        <v>1</v>
      </c>
      <c r="J148" s="89">
        <v>1</v>
      </c>
      <c r="K148" s="89">
        <v>1</v>
      </c>
      <c r="L148" s="91"/>
      <c r="M148" s="21">
        <v>78.489999999999995</v>
      </c>
      <c r="N148" s="21">
        <f t="shared" si="58"/>
        <v>63.8130081300813</v>
      </c>
      <c r="O148" s="21">
        <f t="shared" si="60"/>
        <v>63.8130081300813</v>
      </c>
      <c r="P148" s="45">
        <v>0</v>
      </c>
      <c r="Q148" s="21">
        <f t="shared" si="59"/>
        <v>0</v>
      </c>
    </row>
    <row r="149" spans="1:17" ht="26.25" x14ac:dyDescent="0.25">
      <c r="A149" s="282"/>
      <c r="B149" s="239" t="s">
        <v>327</v>
      </c>
      <c r="C149" s="239" t="s">
        <v>251</v>
      </c>
      <c r="D149" s="129" t="s">
        <v>33</v>
      </c>
      <c r="E149" s="35"/>
      <c r="F149" s="35"/>
      <c r="G149" s="89">
        <v>1</v>
      </c>
      <c r="H149" s="89">
        <v>1</v>
      </c>
      <c r="I149" s="89">
        <v>1</v>
      </c>
      <c r="J149" s="89">
        <v>1</v>
      </c>
      <c r="K149" s="89">
        <v>1</v>
      </c>
      <c r="L149" s="91"/>
      <c r="M149" s="21">
        <v>162.99</v>
      </c>
      <c r="N149" s="21">
        <f t="shared" si="58"/>
        <v>132.51219512195124</v>
      </c>
      <c r="O149" s="21">
        <f t="shared" si="60"/>
        <v>132.51219512195124</v>
      </c>
      <c r="P149" s="45">
        <v>0</v>
      </c>
      <c r="Q149" s="21">
        <f t="shared" si="59"/>
        <v>0</v>
      </c>
    </row>
    <row r="150" spans="1:17" ht="26.25" x14ac:dyDescent="0.25">
      <c r="A150" s="282"/>
      <c r="B150" s="239"/>
      <c r="C150" s="239"/>
      <c r="D150" s="129" t="s">
        <v>22</v>
      </c>
      <c r="E150" s="35"/>
      <c r="F150" s="35"/>
      <c r="G150" s="89">
        <v>1</v>
      </c>
      <c r="H150" s="89">
        <v>1</v>
      </c>
      <c r="I150" s="89">
        <v>1</v>
      </c>
      <c r="J150" s="89">
        <v>1</v>
      </c>
      <c r="K150" s="89">
        <v>1</v>
      </c>
      <c r="L150" s="91"/>
      <c r="M150" s="21">
        <v>162.99</v>
      </c>
      <c r="N150" s="21">
        <f t="shared" si="58"/>
        <v>132.51219512195124</v>
      </c>
      <c r="O150" s="21">
        <f t="shared" si="60"/>
        <v>132.51219512195124</v>
      </c>
      <c r="P150" s="45">
        <v>0</v>
      </c>
      <c r="Q150" s="21">
        <f t="shared" si="59"/>
        <v>0</v>
      </c>
    </row>
    <row r="151" spans="1:17" ht="26.25" x14ac:dyDescent="0.25">
      <c r="A151" s="282"/>
      <c r="B151" s="239" t="s">
        <v>328</v>
      </c>
      <c r="C151" s="239" t="s">
        <v>252</v>
      </c>
      <c r="D151" s="129" t="s">
        <v>33</v>
      </c>
      <c r="E151" s="35"/>
      <c r="F151" s="35"/>
      <c r="G151" s="89">
        <v>1</v>
      </c>
      <c r="H151" s="89">
        <v>1</v>
      </c>
      <c r="I151" s="89">
        <v>1</v>
      </c>
      <c r="J151" s="89">
        <v>1</v>
      </c>
      <c r="K151" s="89">
        <v>1</v>
      </c>
      <c r="L151" s="91"/>
      <c r="M151" s="21">
        <v>78.489999999999995</v>
      </c>
      <c r="N151" s="21">
        <f t="shared" si="58"/>
        <v>63.8130081300813</v>
      </c>
      <c r="O151" s="21">
        <f t="shared" si="60"/>
        <v>63.8130081300813</v>
      </c>
      <c r="P151" s="45">
        <v>0</v>
      </c>
      <c r="Q151" s="21">
        <f t="shared" si="59"/>
        <v>0</v>
      </c>
    </row>
    <row r="152" spans="1:17" ht="26.25" x14ac:dyDescent="0.25">
      <c r="A152" s="282"/>
      <c r="B152" s="239"/>
      <c r="C152" s="239"/>
      <c r="D152" s="129" t="s">
        <v>241</v>
      </c>
      <c r="E152" s="35"/>
      <c r="F152" s="35"/>
      <c r="G152" s="89">
        <v>1</v>
      </c>
      <c r="H152" s="89">
        <v>1</v>
      </c>
      <c r="I152" s="89">
        <v>1</v>
      </c>
      <c r="J152" s="89">
        <v>1</v>
      </c>
      <c r="K152" s="89">
        <v>1</v>
      </c>
      <c r="L152" s="91"/>
      <c r="M152" s="21">
        <v>78.489999999999995</v>
      </c>
      <c r="N152" s="21">
        <f t="shared" si="58"/>
        <v>63.8130081300813</v>
      </c>
      <c r="O152" s="21">
        <f t="shared" si="60"/>
        <v>63.8130081300813</v>
      </c>
      <c r="P152" s="45">
        <v>0</v>
      </c>
      <c r="Q152" s="21">
        <f t="shared" si="59"/>
        <v>0</v>
      </c>
    </row>
    <row r="153" spans="1:17" ht="26.25" x14ac:dyDescent="0.25">
      <c r="A153" s="282"/>
      <c r="B153" s="239"/>
      <c r="C153" s="239"/>
      <c r="D153" s="129" t="s">
        <v>22</v>
      </c>
      <c r="E153" s="35"/>
      <c r="F153" s="35"/>
      <c r="G153" s="89">
        <v>1</v>
      </c>
      <c r="H153" s="89">
        <v>1</v>
      </c>
      <c r="I153" s="89">
        <v>1</v>
      </c>
      <c r="J153" s="89">
        <v>1</v>
      </c>
      <c r="K153" s="89">
        <v>1</v>
      </c>
      <c r="L153" s="91"/>
      <c r="M153" s="21">
        <v>78.489999999999995</v>
      </c>
      <c r="N153" s="21">
        <f t="shared" si="58"/>
        <v>63.8130081300813</v>
      </c>
      <c r="O153" s="21">
        <f t="shared" si="60"/>
        <v>63.8130081300813</v>
      </c>
      <c r="P153" s="45">
        <v>0</v>
      </c>
      <c r="Q153" s="21">
        <f t="shared" si="59"/>
        <v>0</v>
      </c>
    </row>
    <row r="154" spans="1:17" ht="26.25" x14ac:dyDescent="0.25">
      <c r="A154" s="282"/>
      <c r="B154" s="239"/>
      <c r="C154" s="239"/>
      <c r="D154" s="129" t="s">
        <v>250</v>
      </c>
      <c r="E154" s="35"/>
      <c r="F154" s="35"/>
      <c r="G154" s="89">
        <v>1</v>
      </c>
      <c r="H154" s="89">
        <v>1</v>
      </c>
      <c r="I154" s="89">
        <v>1</v>
      </c>
      <c r="J154" s="89">
        <v>1</v>
      </c>
      <c r="K154" s="89">
        <v>1</v>
      </c>
      <c r="L154" s="91"/>
      <c r="M154" s="21">
        <v>78.489999999999995</v>
      </c>
      <c r="N154" s="21">
        <f t="shared" si="58"/>
        <v>63.8130081300813</v>
      </c>
      <c r="O154" s="21">
        <f t="shared" si="60"/>
        <v>63.8130081300813</v>
      </c>
      <c r="P154" s="45">
        <v>0</v>
      </c>
      <c r="Q154" s="21">
        <f t="shared" si="59"/>
        <v>0</v>
      </c>
    </row>
    <row r="155" spans="1:17" ht="26.25" x14ac:dyDescent="0.25">
      <c r="A155" s="282"/>
      <c r="B155" s="239" t="s">
        <v>331</v>
      </c>
      <c r="C155" s="239" t="s">
        <v>253</v>
      </c>
      <c r="D155" s="140" t="s">
        <v>33</v>
      </c>
      <c r="E155" s="35"/>
      <c r="F155" s="35"/>
      <c r="G155" s="35"/>
      <c r="H155" s="89">
        <v>1</v>
      </c>
      <c r="I155" s="89">
        <v>1</v>
      </c>
      <c r="J155" s="89">
        <v>1</v>
      </c>
      <c r="K155" s="89">
        <v>1</v>
      </c>
      <c r="L155" s="50"/>
      <c r="M155" s="21">
        <v>127.49</v>
      </c>
      <c r="N155" s="21">
        <f t="shared" ref="N155:N156" si="61">M155/1.23</f>
        <v>103.65040650406503</v>
      </c>
      <c r="O155" s="21">
        <f t="shared" si="60"/>
        <v>103.65040650406503</v>
      </c>
      <c r="P155" s="45">
        <v>0</v>
      </c>
      <c r="Q155" s="21">
        <f t="shared" ref="Q155:Q156" si="62">O155*P155</f>
        <v>0</v>
      </c>
    </row>
    <row r="156" spans="1:17" ht="26.25" x14ac:dyDescent="0.25">
      <c r="A156" s="282"/>
      <c r="B156" s="239"/>
      <c r="C156" s="239"/>
      <c r="D156" s="129" t="s">
        <v>22</v>
      </c>
      <c r="E156" s="35"/>
      <c r="F156" s="35"/>
      <c r="G156" s="35"/>
      <c r="H156" s="89">
        <v>1</v>
      </c>
      <c r="I156" s="89">
        <v>1</v>
      </c>
      <c r="J156" s="89">
        <v>1</v>
      </c>
      <c r="K156" s="89">
        <v>1</v>
      </c>
      <c r="L156" s="50"/>
      <c r="M156" s="21">
        <v>127.49</v>
      </c>
      <c r="N156" s="21">
        <f t="shared" si="61"/>
        <v>103.65040650406503</v>
      </c>
      <c r="O156" s="21">
        <f t="shared" si="60"/>
        <v>103.65040650406503</v>
      </c>
      <c r="P156" s="45">
        <v>0</v>
      </c>
      <c r="Q156" s="21">
        <f t="shared" si="62"/>
        <v>0</v>
      </c>
    </row>
    <row r="157" spans="1:17" ht="26.25" x14ac:dyDescent="0.25">
      <c r="A157" s="282"/>
      <c r="B157" s="239" t="s">
        <v>333</v>
      </c>
      <c r="C157" s="239" t="s">
        <v>254</v>
      </c>
      <c r="D157" s="129" t="s">
        <v>33</v>
      </c>
      <c r="E157" s="35"/>
      <c r="F157" s="35"/>
      <c r="G157" s="35"/>
      <c r="H157" s="89">
        <v>1</v>
      </c>
      <c r="I157" s="89">
        <v>1</v>
      </c>
      <c r="J157" s="89">
        <v>1</v>
      </c>
      <c r="K157" s="89">
        <v>1</v>
      </c>
      <c r="L157" s="50"/>
      <c r="M157" s="21">
        <v>169.49</v>
      </c>
      <c r="N157" s="21">
        <f t="shared" ref="N157:N169" si="63">M157/1.23</f>
        <v>137.79674796747969</v>
      </c>
      <c r="O157" s="21">
        <f t="shared" si="60"/>
        <v>137.79674796747969</v>
      </c>
      <c r="P157" s="45">
        <v>0</v>
      </c>
      <c r="Q157" s="21">
        <f t="shared" ref="Q157:Q169" si="64">O157*P157</f>
        <v>0</v>
      </c>
    </row>
    <row r="158" spans="1:17" ht="26.25" x14ac:dyDescent="0.25">
      <c r="A158" s="282"/>
      <c r="B158" s="239"/>
      <c r="C158" s="239"/>
      <c r="D158" s="129" t="s">
        <v>241</v>
      </c>
      <c r="E158" s="35"/>
      <c r="F158" s="35"/>
      <c r="G158" s="35"/>
      <c r="H158" s="89">
        <v>1</v>
      </c>
      <c r="I158" s="89">
        <v>1</v>
      </c>
      <c r="J158" s="89">
        <v>1</v>
      </c>
      <c r="K158" s="89">
        <v>1</v>
      </c>
      <c r="L158" s="50"/>
      <c r="M158" s="21">
        <v>169.49</v>
      </c>
      <c r="N158" s="21">
        <f t="shared" si="63"/>
        <v>137.79674796747969</v>
      </c>
      <c r="O158" s="21">
        <f t="shared" si="60"/>
        <v>137.79674796747969</v>
      </c>
      <c r="P158" s="45">
        <v>0</v>
      </c>
      <c r="Q158" s="21">
        <f t="shared" si="64"/>
        <v>0</v>
      </c>
    </row>
    <row r="159" spans="1:17" ht="26.25" x14ac:dyDescent="0.25">
      <c r="A159" s="282"/>
      <c r="B159" s="239"/>
      <c r="C159" s="239"/>
      <c r="D159" s="129" t="s">
        <v>22</v>
      </c>
      <c r="E159" s="35"/>
      <c r="F159" s="35"/>
      <c r="G159" s="35"/>
      <c r="H159" s="89">
        <v>1</v>
      </c>
      <c r="I159" s="89">
        <v>1</v>
      </c>
      <c r="J159" s="89">
        <v>1</v>
      </c>
      <c r="K159" s="89">
        <v>1</v>
      </c>
      <c r="L159" s="50"/>
      <c r="M159" s="21">
        <v>169.49</v>
      </c>
      <c r="N159" s="21">
        <f t="shared" si="63"/>
        <v>137.79674796747969</v>
      </c>
      <c r="O159" s="21">
        <f t="shared" si="60"/>
        <v>137.79674796747969</v>
      </c>
      <c r="P159" s="45">
        <v>0</v>
      </c>
      <c r="Q159" s="21">
        <f t="shared" si="64"/>
        <v>0</v>
      </c>
    </row>
    <row r="160" spans="1:17" ht="26.25" x14ac:dyDescent="0.25">
      <c r="A160" s="282"/>
      <c r="B160" s="239"/>
      <c r="C160" s="239"/>
      <c r="D160" s="129" t="s">
        <v>250</v>
      </c>
      <c r="E160" s="35"/>
      <c r="F160" s="35"/>
      <c r="G160" s="35"/>
      <c r="H160" s="89">
        <v>1</v>
      </c>
      <c r="I160" s="89">
        <v>1</v>
      </c>
      <c r="J160" s="89">
        <v>1</v>
      </c>
      <c r="K160" s="89">
        <v>1</v>
      </c>
      <c r="L160" s="50"/>
      <c r="M160" s="21">
        <v>169.49</v>
      </c>
      <c r="N160" s="21">
        <f t="shared" si="63"/>
        <v>137.79674796747969</v>
      </c>
      <c r="O160" s="21">
        <f t="shared" si="60"/>
        <v>137.79674796747969</v>
      </c>
      <c r="P160" s="45">
        <v>0</v>
      </c>
      <c r="Q160" s="21">
        <f t="shared" si="64"/>
        <v>0</v>
      </c>
    </row>
    <row r="161" spans="1:18" ht="26.25" x14ac:dyDescent="0.25">
      <c r="A161" s="282"/>
      <c r="B161" s="239" t="s">
        <v>334</v>
      </c>
      <c r="C161" s="239" t="s">
        <v>255</v>
      </c>
      <c r="D161" s="129" t="s">
        <v>33</v>
      </c>
      <c r="E161" s="35"/>
      <c r="F161" s="35"/>
      <c r="G161" s="35"/>
      <c r="H161" s="89">
        <v>1</v>
      </c>
      <c r="I161" s="89">
        <v>1</v>
      </c>
      <c r="J161" s="89">
        <v>1</v>
      </c>
      <c r="K161" s="89">
        <v>1</v>
      </c>
      <c r="L161" s="50"/>
      <c r="M161" s="21">
        <v>221.99</v>
      </c>
      <c r="N161" s="21">
        <f t="shared" si="63"/>
        <v>180.47967479674799</v>
      </c>
      <c r="O161" s="21">
        <f t="shared" si="60"/>
        <v>180.47967479674799</v>
      </c>
      <c r="P161" s="45">
        <v>0</v>
      </c>
      <c r="Q161" s="21">
        <f t="shared" si="64"/>
        <v>0</v>
      </c>
    </row>
    <row r="162" spans="1:18" ht="26.25" x14ac:dyDescent="0.25">
      <c r="A162" s="282"/>
      <c r="B162" s="239"/>
      <c r="C162" s="239"/>
      <c r="D162" s="129" t="s">
        <v>241</v>
      </c>
      <c r="E162" s="35"/>
      <c r="F162" s="35"/>
      <c r="G162" s="35"/>
      <c r="H162" s="89">
        <v>1</v>
      </c>
      <c r="I162" s="89">
        <v>1</v>
      </c>
      <c r="J162" s="89">
        <v>1</v>
      </c>
      <c r="K162" s="89">
        <v>1</v>
      </c>
      <c r="L162" s="50"/>
      <c r="M162" s="21">
        <v>221.99</v>
      </c>
      <c r="N162" s="21">
        <f t="shared" si="63"/>
        <v>180.47967479674799</v>
      </c>
      <c r="O162" s="21">
        <f t="shared" si="60"/>
        <v>180.47967479674799</v>
      </c>
      <c r="P162" s="45">
        <v>0</v>
      </c>
      <c r="Q162" s="21">
        <f t="shared" si="64"/>
        <v>0</v>
      </c>
    </row>
    <row r="163" spans="1:18" ht="26.25" x14ac:dyDescent="0.25">
      <c r="A163" s="282"/>
      <c r="B163" s="239"/>
      <c r="C163" s="239"/>
      <c r="D163" s="129" t="s">
        <v>22</v>
      </c>
      <c r="E163" s="35"/>
      <c r="F163" s="35"/>
      <c r="G163" s="35"/>
      <c r="H163" s="89">
        <v>1</v>
      </c>
      <c r="I163" s="89">
        <v>1</v>
      </c>
      <c r="J163" s="89">
        <v>1</v>
      </c>
      <c r="K163" s="89">
        <v>1</v>
      </c>
      <c r="L163" s="50"/>
      <c r="M163" s="21">
        <v>221.99</v>
      </c>
      <c r="N163" s="21">
        <f t="shared" si="63"/>
        <v>180.47967479674799</v>
      </c>
      <c r="O163" s="21">
        <f t="shared" si="60"/>
        <v>180.47967479674799</v>
      </c>
      <c r="P163" s="45">
        <v>0</v>
      </c>
      <c r="Q163" s="21">
        <f t="shared" si="64"/>
        <v>0</v>
      </c>
    </row>
    <row r="164" spans="1:18" ht="24" customHeight="1" x14ac:dyDescent="0.25">
      <c r="A164" s="283"/>
      <c r="B164" s="239"/>
      <c r="C164" s="239"/>
      <c r="D164" s="129" t="s">
        <v>250</v>
      </c>
      <c r="E164" s="35"/>
      <c r="F164" s="35"/>
      <c r="G164" s="35"/>
      <c r="H164" s="89">
        <v>1</v>
      </c>
      <c r="I164" s="89">
        <v>1</v>
      </c>
      <c r="J164" s="89">
        <v>1</v>
      </c>
      <c r="K164" s="89">
        <v>1</v>
      </c>
      <c r="L164" s="50"/>
      <c r="M164" s="21">
        <v>221.99</v>
      </c>
      <c r="N164" s="22">
        <f t="shared" si="63"/>
        <v>180.47967479674799</v>
      </c>
      <c r="O164" s="21">
        <f t="shared" si="60"/>
        <v>180.47967479674799</v>
      </c>
      <c r="P164" s="45">
        <v>0</v>
      </c>
      <c r="Q164" s="22">
        <f t="shared" si="64"/>
        <v>0</v>
      </c>
    </row>
    <row r="165" spans="1:18" ht="35.25" customHeight="1" x14ac:dyDescent="0.25">
      <c r="A165" s="86"/>
      <c r="B165" s="39"/>
      <c r="C165" s="96"/>
      <c r="D165" s="96"/>
      <c r="E165" s="96"/>
      <c r="F165" s="97"/>
      <c r="G165" s="98"/>
      <c r="H165" s="25" t="s">
        <v>5</v>
      </c>
      <c r="I165" s="27" t="s">
        <v>269</v>
      </c>
      <c r="J165" s="99" t="s">
        <v>270</v>
      </c>
      <c r="K165" s="100" t="s">
        <v>271</v>
      </c>
      <c r="L165" s="96"/>
      <c r="M165" s="100"/>
      <c r="N165" s="100"/>
      <c r="O165" s="100"/>
      <c r="P165" s="101"/>
      <c r="Q165" s="18" t="s">
        <v>265</v>
      </c>
    </row>
    <row r="166" spans="1:18" ht="26.25" x14ac:dyDescent="0.25">
      <c r="A166" s="86"/>
      <c r="B166" s="135" t="s">
        <v>320</v>
      </c>
      <c r="C166" s="136" t="s">
        <v>244</v>
      </c>
      <c r="D166" s="129" t="s">
        <v>22</v>
      </c>
      <c r="E166" s="35"/>
      <c r="F166" s="35"/>
      <c r="G166" s="35"/>
      <c r="H166" s="93">
        <v>1</v>
      </c>
      <c r="I166" s="93">
        <v>1</v>
      </c>
      <c r="J166" s="93">
        <v>1</v>
      </c>
      <c r="K166" s="94"/>
      <c r="L166" s="94"/>
      <c r="M166" s="102">
        <v>92.49</v>
      </c>
      <c r="N166" s="92">
        <f t="shared" si="63"/>
        <v>75.195121951219505</v>
      </c>
      <c r="O166" s="54">
        <f>N166-(N166*$Q$459)</f>
        <v>75.195121951219505</v>
      </c>
      <c r="P166" s="95">
        <v>0</v>
      </c>
      <c r="Q166" s="126">
        <f t="shared" si="64"/>
        <v>0</v>
      </c>
    </row>
    <row r="167" spans="1:18" ht="26.25" x14ac:dyDescent="0.25">
      <c r="A167" s="86"/>
      <c r="B167" s="137" t="s">
        <v>321</v>
      </c>
      <c r="C167" s="138" t="s">
        <v>322</v>
      </c>
      <c r="D167" s="129" t="s">
        <v>22</v>
      </c>
      <c r="E167" s="35"/>
      <c r="F167" s="35"/>
      <c r="G167" s="35"/>
      <c r="H167" s="93">
        <v>1</v>
      </c>
      <c r="I167" s="93">
        <v>1</v>
      </c>
      <c r="J167" s="93">
        <v>1</v>
      </c>
      <c r="K167" s="94"/>
      <c r="L167" s="94"/>
      <c r="M167" s="102">
        <v>188.99</v>
      </c>
      <c r="N167" s="92">
        <f t="shared" si="63"/>
        <v>153.65040650406505</v>
      </c>
      <c r="O167" s="54">
        <f>N167-(N167*$Q$459)</f>
        <v>153.65040650406505</v>
      </c>
      <c r="P167" s="95">
        <v>0</v>
      </c>
      <c r="Q167" s="126">
        <f t="shared" si="64"/>
        <v>0</v>
      </c>
    </row>
    <row r="168" spans="1:18" ht="26.25" x14ac:dyDescent="0.25">
      <c r="A168" s="86"/>
      <c r="B168" s="135" t="s">
        <v>329</v>
      </c>
      <c r="C168" s="136" t="s">
        <v>330</v>
      </c>
      <c r="D168" s="129" t="s">
        <v>22</v>
      </c>
      <c r="E168" s="35"/>
      <c r="F168" s="35"/>
      <c r="G168" s="35"/>
      <c r="H168" s="94"/>
      <c r="I168" s="93">
        <v>1</v>
      </c>
      <c r="J168" s="93">
        <v>1</v>
      </c>
      <c r="K168" s="93">
        <v>1</v>
      </c>
      <c r="L168" s="94"/>
      <c r="M168" s="102">
        <v>117.49</v>
      </c>
      <c r="N168" s="92">
        <f t="shared" si="63"/>
        <v>95.520325203252028</v>
      </c>
      <c r="O168" s="54">
        <f>N168-(N168*$Q$459)</f>
        <v>95.520325203252028</v>
      </c>
      <c r="P168" s="95">
        <v>0</v>
      </c>
      <c r="Q168" s="126">
        <f t="shared" si="64"/>
        <v>0</v>
      </c>
    </row>
    <row r="169" spans="1:18" ht="26.25" x14ac:dyDescent="0.25">
      <c r="A169" s="86"/>
      <c r="B169" s="137" t="s">
        <v>331</v>
      </c>
      <c r="C169" s="138" t="s">
        <v>332</v>
      </c>
      <c r="D169" s="129" t="s">
        <v>22</v>
      </c>
      <c r="E169" s="35"/>
      <c r="F169" s="35"/>
      <c r="G169" s="35"/>
      <c r="H169" s="94"/>
      <c r="I169" s="93">
        <v>1</v>
      </c>
      <c r="J169" s="93">
        <v>1</v>
      </c>
      <c r="K169" s="93">
        <v>1</v>
      </c>
      <c r="L169" s="94"/>
      <c r="M169" s="102">
        <v>188.99</v>
      </c>
      <c r="N169" s="92">
        <f t="shared" si="63"/>
        <v>153.65040650406505</v>
      </c>
      <c r="O169" s="54">
        <f>N169-(N169*$Q$459)</f>
        <v>153.65040650406505</v>
      </c>
      <c r="P169" s="95">
        <v>0</v>
      </c>
      <c r="Q169" s="126">
        <f t="shared" si="64"/>
        <v>0</v>
      </c>
    </row>
    <row r="170" spans="1:18" ht="84.75" customHeight="1" x14ac:dyDescent="0.25">
      <c r="A170" s="90"/>
      <c r="B170" s="103"/>
      <c r="C170" s="103"/>
      <c r="D170" s="103"/>
      <c r="E170" s="248"/>
      <c r="F170" s="248"/>
      <c r="G170" s="248"/>
      <c r="H170" s="248"/>
      <c r="I170" s="248"/>
      <c r="J170" s="248"/>
      <c r="K170" s="248"/>
      <c r="L170" s="249"/>
      <c r="M170" s="103"/>
      <c r="N170" s="103"/>
      <c r="O170" s="103"/>
      <c r="P170" s="103"/>
      <c r="Q170" s="103"/>
      <c r="R170" s="85"/>
    </row>
    <row r="171" spans="1:18" ht="105" x14ac:dyDescent="0.25">
      <c r="A171" s="24"/>
      <c r="B171" s="25" t="s">
        <v>82</v>
      </c>
      <c r="C171" s="25" t="s">
        <v>81</v>
      </c>
      <c r="D171" s="26" t="s">
        <v>83</v>
      </c>
      <c r="E171" s="25" t="s">
        <v>21</v>
      </c>
      <c r="F171" s="25" t="s">
        <v>0</v>
      </c>
      <c r="G171" s="25" t="s">
        <v>1</v>
      </c>
      <c r="H171" s="25" t="s">
        <v>2</v>
      </c>
      <c r="I171" s="25" t="s">
        <v>3</v>
      </c>
      <c r="J171" s="25" t="s">
        <v>4</v>
      </c>
      <c r="K171" s="25" t="s">
        <v>5</v>
      </c>
      <c r="L171" s="28"/>
      <c r="M171" s="18" t="s">
        <v>261</v>
      </c>
      <c r="N171" s="18" t="s">
        <v>262</v>
      </c>
      <c r="O171" s="18" t="s">
        <v>263</v>
      </c>
      <c r="P171" s="29" t="s">
        <v>264</v>
      </c>
      <c r="Q171" s="18" t="s">
        <v>265</v>
      </c>
    </row>
    <row r="172" spans="1:18" ht="26.25" x14ac:dyDescent="0.25">
      <c r="A172" s="290" t="s">
        <v>129</v>
      </c>
      <c r="B172" s="250" t="s">
        <v>355</v>
      </c>
      <c r="C172" s="251" t="s">
        <v>70</v>
      </c>
      <c r="D172" s="143" t="s">
        <v>33</v>
      </c>
      <c r="E172" s="51"/>
      <c r="F172" s="51"/>
      <c r="G172" s="33">
        <v>1</v>
      </c>
      <c r="H172" s="33">
        <v>1</v>
      </c>
      <c r="I172" s="33">
        <v>1</v>
      </c>
      <c r="J172" s="33">
        <v>1</v>
      </c>
      <c r="K172" s="33">
        <v>1</v>
      </c>
      <c r="L172" s="55"/>
      <c r="M172" s="21">
        <v>53.49</v>
      </c>
      <c r="N172" s="23">
        <f t="shared" ref="N172:N188" si="65">M172/1.23</f>
        <v>43.487804878048784</v>
      </c>
      <c r="O172" s="23">
        <f t="shared" ref="O172:O188" si="66">N172-(N172*$Q$459)</f>
        <v>43.487804878048784</v>
      </c>
      <c r="P172" s="52">
        <v>0</v>
      </c>
      <c r="Q172" s="23">
        <f t="shared" ref="Q172:Q188" si="67">O172*P172</f>
        <v>0</v>
      </c>
    </row>
    <row r="173" spans="1:18" ht="26.25" x14ac:dyDescent="0.25">
      <c r="A173" s="291"/>
      <c r="B173" s="263"/>
      <c r="C173" s="255"/>
      <c r="D173" s="143" t="s">
        <v>91</v>
      </c>
      <c r="E173" s="51"/>
      <c r="F173" s="51"/>
      <c r="G173" s="33">
        <v>1</v>
      </c>
      <c r="H173" s="33">
        <v>1</v>
      </c>
      <c r="I173" s="33">
        <v>1</v>
      </c>
      <c r="J173" s="33">
        <v>1</v>
      </c>
      <c r="K173" s="33">
        <v>1</v>
      </c>
      <c r="L173" s="55"/>
      <c r="M173" s="21">
        <v>53.49</v>
      </c>
      <c r="N173" s="23">
        <f t="shared" si="65"/>
        <v>43.487804878048784</v>
      </c>
      <c r="O173" s="23">
        <f t="shared" si="66"/>
        <v>43.487804878048784</v>
      </c>
      <c r="P173" s="52">
        <v>0</v>
      </c>
      <c r="Q173" s="23">
        <f t="shared" si="67"/>
        <v>0</v>
      </c>
    </row>
    <row r="174" spans="1:18" ht="26.25" x14ac:dyDescent="0.25">
      <c r="A174" s="291"/>
      <c r="B174" s="250" t="s">
        <v>356</v>
      </c>
      <c r="C174" s="251" t="s">
        <v>71</v>
      </c>
      <c r="D174" s="143" t="s">
        <v>33</v>
      </c>
      <c r="E174" s="51"/>
      <c r="F174" s="51"/>
      <c r="G174" s="33">
        <v>1</v>
      </c>
      <c r="H174" s="33">
        <v>1</v>
      </c>
      <c r="I174" s="33">
        <v>1</v>
      </c>
      <c r="J174" s="33">
        <v>1</v>
      </c>
      <c r="K174" s="78"/>
      <c r="L174" s="55"/>
      <c r="M174" s="21">
        <v>53.49</v>
      </c>
      <c r="N174" s="23">
        <f t="shared" si="65"/>
        <v>43.487804878048784</v>
      </c>
      <c r="O174" s="23">
        <f t="shared" si="66"/>
        <v>43.487804878048784</v>
      </c>
      <c r="P174" s="52">
        <v>0</v>
      </c>
      <c r="Q174" s="23">
        <f t="shared" si="67"/>
        <v>0</v>
      </c>
    </row>
    <row r="175" spans="1:18" ht="26.25" x14ac:dyDescent="0.25">
      <c r="A175" s="291"/>
      <c r="B175" s="263"/>
      <c r="C175" s="263"/>
      <c r="D175" s="143" t="s">
        <v>91</v>
      </c>
      <c r="E175" s="51"/>
      <c r="F175" s="51"/>
      <c r="G175" s="33">
        <v>1</v>
      </c>
      <c r="H175" s="33">
        <v>1</v>
      </c>
      <c r="I175" s="33">
        <v>1</v>
      </c>
      <c r="J175" s="33">
        <v>1</v>
      </c>
      <c r="K175" s="51"/>
      <c r="L175" s="55"/>
      <c r="M175" s="21">
        <v>53.49</v>
      </c>
      <c r="N175" s="23">
        <f t="shared" si="65"/>
        <v>43.487804878048784</v>
      </c>
      <c r="O175" s="23">
        <f t="shared" si="66"/>
        <v>43.487804878048784</v>
      </c>
      <c r="P175" s="52">
        <v>0</v>
      </c>
      <c r="Q175" s="23">
        <f t="shared" si="67"/>
        <v>0</v>
      </c>
    </row>
    <row r="176" spans="1:18" ht="26.25" x14ac:dyDescent="0.25">
      <c r="A176" s="291"/>
      <c r="B176" s="251" t="s">
        <v>357</v>
      </c>
      <c r="C176" s="251" t="s">
        <v>65</v>
      </c>
      <c r="D176" s="143" t="s">
        <v>33</v>
      </c>
      <c r="E176" s="51"/>
      <c r="F176" s="51"/>
      <c r="G176" s="33">
        <v>1</v>
      </c>
      <c r="H176" s="33">
        <v>1</v>
      </c>
      <c r="I176" s="33">
        <v>1</v>
      </c>
      <c r="J176" s="33">
        <v>1</v>
      </c>
      <c r="K176" s="33">
        <v>1</v>
      </c>
      <c r="L176" s="55"/>
      <c r="M176" s="21">
        <v>49.49</v>
      </c>
      <c r="N176" s="23">
        <f t="shared" si="65"/>
        <v>40.235772357723576</v>
      </c>
      <c r="O176" s="23">
        <f t="shared" si="66"/>
        <v>40.235772357723576</v>
      </c>
      <c r="P176" s="52">
        <v>0</v>
      </c>
      <c r="Q176" s="23">
        <f t="shared" si="67"/>
        <v>0</v>
      </c>
    </row>
    <row r="177" spans="1:18" ht="26.25" x14ac:dyDescent="0.25">
      <c r="A177" s="291"/>
      <c r="B177" s="255"/>
      <c r="C177" s="263"/>
      <c r="D177" s="143" t="s">
        <v>91</v>
      </c>
      <c r="E177" s="51"/>
      <c r="F177" s="51"/>
      <c r="G177" s="33">
        <v>1</v>
      </c>
      <c r="H177" s="33">
        <v>1</v>
      </c>
      <c r="I177" s="33">
        <v>1</v>
      </c>
      <c r="J177" s="33">
        <v>1</v>
      </c>
      <c r="K177" s="33">
        <v>1</v>
      </c>
      <c r="L177" s="55"/>
      <c r="M177" s="21">
        <v>49.49</v>
      </c>
      <c r="N177" s="23">
        <f t="shared" si="65"/>
        <v>40.235772357723576</v>
      </c>
      <c r="O177" s="23">
        <f t="shared" si="66"/>
        <v>40.235772357723576</v>
      </c>
      <c r="P177" s="52">
        <v>0</v>
      </c>
      <c r="Q177" s="23">
        <f t="shared" si="67"/>
        <v>0</v>
      </c>
    </row>
    <row r="178" spans="1:18" ht="26.25" x14ac:dyDescent="0.25">
      <c r="A178" s="291"/>
      <c r="B178" s="250" t="s">
        <v>359</v>
      </c>
      <c r="C178" s="251" t="s">
        <v>72</v>
      </c>
      <c r="D178" s="143" t="s">
        <v>25</v>
      </c>
      <c r="E178" s="51"/>
      <c r="F178" s="51"/>
      <c r="G178" s="33">
        <v>1</v>
      </c>
      <c r="H178" s="33">
        <v>1</v>
      </c>
      <c r="I178" s="33">
        <v>1</v>
      </c>
      <c r="J178" s="33">
        <v>1</v>
      </c>
      <c r="K178" s="33">
        <v>1</v>
      </c>
      <c r="L178" s="55"/>
      <c r="M178" s="21">
        <v>85.99</v>
      </c>
      <c r="N178" s="23">
        <f t="shared" si="65"/>
        <v>69.910569105691053</v>
      </c>
      <c r="O178" s="23">
        <f t="shared" si="66"/>
        <v>69.910569105691053</v>
      </c>
      <c r="P178" s="52">
        <v>0</v>
      </c>
      <c r="Q178" s="23">
        <f t="shared" si="67"/>
        <v>0</v>
      </c>
    </row>
    <row r="179" spans="1:18" ht="26.25" x14ac:dyDescent="0.25">
      <c r="A179" s="291"/>
      <c r="B179" s="262"/>
      <c r="C179" s="254"/>
      <c r="D179" s="143" t="s">
        <v>33</v>
      </c>
      <c r="E179" s="51"/>
      <c r="F179" s="51"/>
      <c r="G179" s="33">
        <v>1</v>
      </c>
      <c r="H179" s="33">
        <v>1</v>
      </c>
      <c r="I179" s="33">
        <v>1</v>
      </c>
      <c r="J179" s="33">
        <v>1</v>
      </c>
      <c r="K179" s="33">
        <v>1</v>
      </c>
      <c r="L179" s="55"/>
      <c r="M179" s="21">
        <v>85.99</v>
      </c>
      <c r="N179" s="23">
        <f t="shared" si="65"/>
        <v>69.910569105691053</v>
      </c>
      <c r="O179" s="23">
        <f t="shared" si="66"/>
        <v>69.910569105691053</v>
      </c>
      <c r="P179" s="52">
        <v>0</v>
      </c>
      <c r="Q179" s="23">
        <f t="shared" si="67"/>
        <v>0</v>
      </c>
    </row>
    <row r="180" spans="1:18" ht="26.25" x14ac:dyDescent="0.25">
      <c r="A180" s="291"/>
      <c r="B180" s="263"/>
      <c r="C180" s="255"/>
      <c r="D180" s="143" t="s">
        <v>91</v>
      </c>
      <c r="E180" s="51"/>
      <c r="F180" s="51"/>
      <c r="G180" s="33">
        <v>1</v>
      </c>
      <c r="H180" s="33">
        <v>1</v>
      </c>
      <c r="I180" s="33">
        <v>1</v>
      </c>
      <c r="J180" s="33">
        <v>1</v>
      </c>
      <c r="K180" s="33">
        <v>1</v>
      </c>
      <c r="L180" s="55"/>
      <c r="M180" s="21">
        <v>85.99</v>
      </c>
      <c r="N180" s="23">
        <f t="shared" si="65"/>
        <v>69.910569105691053</v>
      </c>
      <c r="O180" s="23">
        <f t="shared" si="66"/>
        <v>69.910569105691053</v>
      </c>
      <c r="P180" s="52">
        <v>0</v>
      </c>
      <c r="Q180" s="23">
        <f t="shared" si="67"/>
        <v>0</v>
      </c>
    </row>
    <row r="181" spans="1:18" ht="26.25" x14ac:dyDescent="0.25">
      <c r="A181" s="291"/>
      <c r="B181" s="251" t="s">
        <v>358</v>
      </c>
      <c r="C181" s="251" t="s">
        <v>64</v>
      </c>
      <c r="D181" s="143" t="s">
        <v>33</v>
      </c>
      <c r="E181" s="51"/>
      <c r="F181" s="51"/>
      <c r="G181" s="33">
        <v>1</v>
      </c>
      <c r="H181" s="33">
        <v>1</v>
      </c>
      <c r="I181" s="33">
        <v>1</v>
      </c>
      <c r="J181" s="33">
        <v>1</v>
      </c>
      <c r="K181" s="51"/>
      <c r="L181" s="55"/>
      <c r="M181" s="21">
        <v>117.49</v>
      </c>
      <c r="N181" s="23">
        <f t="shared" si="65"/>
        <v>95.520325203252028</v>
      </c>
      <c r="O181" s="23">
        <f t="shared" si="66"/>
        <v>95.520325203252028</v>
      </c>
      <c r="P181" s="52">
        <v>0</v>
      </c>
      <c r="Q181" s="23">
        <f t="shared" si="67"/>
        <v>0</v>
      </c>
    </row>
    <row r="182" spans="1:18" ht="26.25" x14ac:dyDescent="0.25">
      <c r="A182" s="291"/>
      <c r="B182" s="255"/>
      <c r="C182" s="255"/>
      <c r="D182" s="143" t="s">
        <v>91</v>
      </c>
      <c r="E182" s="51"/>
      <c r="F182" s="51"/>
      <c r="G182" s="33">
        <v>1</v>
      </c>
      <c r="H182" s="33">
        <v>1</v>
      </c>
      <c r="I182" s="33">
        <v>1</v>
      </c>
      <c r="J182" s="33">
        <v>1</v>
      </c>
      <c r="K182" s="51"/>
      <c r="L182" s="55"/>
      <c r="M182" s="21">
        <v>117.49</v>
      </c>
      <c r="N182" s="23">
        <f t="shared" si="65"/>
        <v>95.520325203252028</v>
      </c>
      <c r="O182" s="23">
        <f t="shared" si="66"/>
        <v>95.520325203252028</v>
      </c>
      <c r="P182" s="52">
        <v>0</v>
      </c>
      <c r="Q182" s="23">
        <f t="shared" si="67"/>
        <v>0</v>
      </c>
    </row>
    <row r="183" spans="1:18" ht="26.25" x14ac:dyDescent="0.25">
      <c r="A183" s="291"/>
      <c r="B183" s="250" t="s">
        <v>360</v>
      </c>
      <c r="C183" s="251" t="s">
        <v>73</v>
      </c>
      <c r="D183" s="143" t="s">
        <v>25</v>
      </c>
      <c r="E183" s="51"/>
      <c r="F183" s="51"/>
      <c r="G183" s="33">
        <v>1</v>
      </c>
      <c r="H183" s="33">
        <v>1</v>
      </c>
      <c r="I183" s="33">
        <v>1</v>
      </c>
      <c r="J183" s="33">
        <v>1</v>
      </c>
      <c r="K183" s="33">
        <v>1</v>
      </c>
      <c r="L183" s="55"/>
      <c r="M183" s="21">
        <v>116.49</v>
      </c>
      <c r="N183" s="23">
        <f t="shared" si="65"/>
        <v>94.707317073170728</v>
      </c>
      <c r="O183" s="23">
        <f t="shared" si="66"/>
        <v>94.707317073170728</v>
      </c>
      <c r="P183" s="52">
        <v>0</v>
      </c>
      <c r="Q183" s="23">
        <f t="shared" si="67"/>
        <v>0</v>
      </c>
    </row>
    <row r="184" spans="1:18" s="3" customFormat="1" ht="26.25" x14ac:dyDescent="0.25">
      <c r="A184" s="291"/>
      <c r="B184" s="262"/>
      <c r="C184" s="254"/>
      <c r="D184" s="143" t="s">
        <v>33</v>
      </c>
      <c r="E184" s="51"/>
      <c r="F184" s="51"/>
      <c r="G184" s="33">
        <v>1</v>
      </c>
      <c r="H184" s="33">
        <v>1</v>
      </c>
      <c r="I184" s="33">
        <v>1</v>
      </c>
      <c r="J184" s="33">
        <v>1</v>
      </c>
      <c r="K184" s="33">
        <v>1</v>
      </c>
      <c r="L184" s="55"/>
      <c r="M184" s="21">
        <v>116.49</v>
      </c>
      <c r="N184" s="23">
        <f t="shared" si="65"/>
        <v>94.707317073170728</v>
      </c>
      <c r="O184" s="23">
        <f t="shared" si="66"/>
        <v>94.707317073170728</v>
      </c>
      <c r="P184" s="52">
        <v>0</v>
      </c>
      <c r="Q184" s="23">
        <f t="shared" si="67"/>
        <v>0</v>
      </c>
    </row>
    <row r="185" spans="1:18" s="3" customFormat="1" ht="26.25" x14ac:dyDescent="0.25">
      <c r="A185" s="291"/>
      <c r="B185" s="263"/>
      <c r="C185" s="255"/>
      <c r="D185" s="143" t="s">
        <v>91</v>
      </c>
      <c r="E185" s="51"/>
      <c r="F185" s="51"/>
      <c r="G185" s="33">
        <v>1</v>
      </c>
      <c r="H185" s="33">
        <v>1</v>
      </c>
      <c r="I185" s="33">
        <v>1</v>
      </c>
      <c r="J185" s="33">
        <v>1</v>
      </c>
      <c r="K185" s="33">
        <v>1</v>
      </c>
      <c r="L185" s="55"/>
      <c r="M185" s="21">
        <v>116.49</v>
      </c>
      <c r="N185" s="23">
        <f t="shared" si="65"/>
        <v>94.707317073170728</v>
      </c>
      <c r="O185" s="23">
        <f t="shared" si="66"/>
        <v>94.707317073170728</v>
      </c>
      <c r="P185" s="52">
        <v>0</v>
      </c>
      <c r="Q185" s="23">
        <f t="shared" si="67"/>
        <v>0</v>
      </c>
    </row>
    <row r="186" spans="1:18" s="3" customFormat="1" ht="26.25" x14ac:dyDescent="0.25">
      <c r="A186" s="291"/>
      <c r="B186" s="250" t="s">
        <v>361</v>
      </c>
      <c r="C186" s="251" t="s">
        <v>74</v>
      </c>
      <c r="D186" s="143" t="s">
        <v>25</v>
      </c>
      <c r="E186" s="51"/>
      <c r="F186" s="51"/>
      <c r="G186" s="33">
        <v>1</v>
      </c>
      <c r="H186" s="33">
        <v>1</v>
      </c>
      <c r="I186" s="33">
        <v>1</v>
      </c>
      <c r="J186" s="33">
        <v>1</v>
      </c>
      <c r="K186" s="33">
        <v>1</v>
      </c>
      <c r="L186" s="55"/>
      <c r="M186" s="21">
        <v>145.49</v>
      </c>
      <c r="N186" s="23">
        <f t="shared" si="65"/>
        <v>118.28455284552847</v>
      </c>
      <c r="O186" s="23">
        <f t="shared" si="66"/>
        <v>118.28455284552847</v>
      </c>
      <c r="P186" s="52">
        <v>0</v>
      </c>
      <c r="Q186" s="23">
        <f t="shared" si="67"/>
        <v>0</v>
      </c>
    </row>
    <row r="187" spans="1:18" s="3" customFormat="1" ht="26.25" x14ac:dyDescent="0.25">
      <c r="A187" s="291"/>
      <c r="B187" s="262"/>
      <c r="C187" s="254"/>
      <c r="D187" s="143" t="s">
        <v>33</v>
      </c>
      <c r="E187" s="51"/>
      <c r="F187" s="51"/>
      <c r="G187" s="33">
        <v>1</v>
      </c>
      <c r="H187" s="33">
        <v>1</v>
      </c>
      <c r="I187" s="33">
        <v>1</v>
      </c>
      <c r="J187" s="33">
        <v>1</v>
      </c>
      <c r="K187" s="33">
        <v>1</v>
      </c>
      <c r="L187" s="55"/>
      <c r="M187" s="21">
        <v>145.49</v>
      </c>
      <c r="N187" s="23">
        <f t="shared" si="65"/>
        <v>118.28455284552847</v>
      </c>
      <c r="O187" s="23">
        <f t="shared" si="66"/>
        <v>118.28455284552847</v>
      </c>
      <c r="P187" s="52">
        <v>0</v>
      </c>
      <c r="Q187" s="23">
        <f t="shared" si="67"/>
        <v>0</v>
      </c>
    </row>
    <row r="188" spans="1:18" customFormat="1" ht="26.25" x14ac:dyDescent="0.25">
      <c r="A188" s="292"/>
      <c r="B188" s="263"/>
      <c r="C188" s="255"/>
      <c r="D188" s="143" t="s">
        <v>91</v>
      </c>
      <c r="E188" s="51"/>
      <c r="F188" s="51"/>
      <c r="G188" s="33">
        <v>1</v>
      </c>
      <c r="H188" s="33">
        <v>1</v>
      </c>
      <c r="I188" s="33">
        <v>1</v>
      </c>
      <c r="J188" s="33">
        <v>1</v>
      </c>
      <c r="K188" s="33">
        <v>1</v>
      </c>
      <c r="L188" s="55"/>
      <c r="M188" s="21">
        <v>145.49</v>
      </c>
      <c r="N188" s="23">
        <f t="shared" si="65"/>
        <v>118.28455284552847</v>
      </c>
      <c r="O188" s="23">
        <f t="shared" si="66"/>
        <v>118.28455284552847</v>
      </c>
      <c r="P188" s="52">
        <v>0</v>
      </c>
      <c r="Q188" s="23">
        <f t="shared" si="67"/>
        <v>0</v>
      </c>
    </row>
    <row r="189" spans="1:18" ht="105" x14ac:dyDescent="0.4">
      <c r="A189" s="56"/>
      <c r="B189" s="25"/>
      <c r="C189" s="25"/>
      <c r="D189" s="57"/>
      <c r="E189" s="25"/>
      <c r="F189" s="25" t="s">
        <v>0</v>
      </c>
      <c r="G189" s="25" t="s">
        <v>1</v>
      </c>
      <c r="H189" s="25" t="s">
        <v>2</v>
      </c>
      <c r="I189" s="25" t="s">
        <v>3</v>
      </c>
      <c r="J189" s="25" t="s">
        <v>4</v>
      </c>
      <c r="K189" s="25" t="s">
        <v>5</v>
      </c>
      <c r="L189" s="28"/>
      <c r="M189" s="18" t="s">
        <v>261</v>
      </c>
      <c r="N189" s="18" t="s">
        <v>262</v>
      </c>
      <c r="O189" s="18" t="s">
        <v>263</v>
      </c>
      <c r="P189" s="29" t="s">
        <v>264</v>
      </c>
      <c r="Q189" s="18" t="s">
        <v>265</v>
      </c>
    </row>
    <row r="190" spans="1:18" ht="26.25" x14ac:dyDescent="0.25">
      <c r="A190" s="288"/>
      <c r="B190" s="267" t="s">
        <v>339</v>
      </c>
      <c r="C190" s="264" t="s">
        <v>169</v>
      </c>
      <c r="D190" s="144" t="s">
        <v>94</v>
      </c>
      <c r="E190" s="51"/>
      <c r="F190" s="51"/>
      <c r="G190" s="33">
        <v>1</v>
      </c>
      <c r="H190" s="33">
        <v>1</v>
      </c>
      <c r="I190" s="33">
        <v>1</v>
      </c>
      <c r="J190" s="33">
        <v>1</v>
      </c>
      <c r="K190" s="51"/>
      <c r="L190" s="55"/>
      <c r="M190" s="21">
        <v>154.49</v>
      </c>
      <c r="N190" s="23">
        <f t="shared" ref="N190:N197" si="68">M190/1.23</f>
        <v>125.60162601626017</v>
      </c>
      <c r="O190" s="23">
        <f t="shared" ref="O190:O197" si="69">N190-(N190*$Q$459)</f>
        <v>125.60162601626017</v>
      </c>
      <c r="P190" s="52">
        <v>0</v>
      </c>
      <c r="Q190" s="23">
        <f t="shared" ref="Q190:Q197" si="70">O190*P190</f>
        <v>0</v>
      </c>
      <c r="R190" s="244"/>
    </row>
    <row r="191" spans="1:18" ht="26.25" x14ac:dyDescent="0.25">
      <c r="A191" s="288"/>
      <c r="B191" s="234"/>
      <c r="C191" s="265"/>
      <c r="D191" s="144" t="s">
        <v>136</v>
      </c>
      <c r="E191" s="51"/>
      <c r="F191" s="51"/>
      <c r="G191" s="33">
        <v>1</v>
      </c>
      <c r="H191" s="33">
        <v>1</v>
      </c>
      <c r="I191" s="33">
        <v>1</v>
      </c>
      <c r="J191" s="33">
        <v>1</v>
      </c>
      <c r="K191" s="51"/>
      <c r="L191" s="55"/>
      <c r="M191" s="21">
        <v>154.49</v>
      </c>
      <c r="N191" s="23">
        <f t="shared" si="68"/>
        <v>125.60162601626017</v>
      </c>
      <c r="O191" s="23">
        <f t="shared" si="69"/>
        <v>125.60162601626017</v>
      </c>
      <c r="P191" s="52">
        <v>0</v>
      </c>
      <c r="Q191" s="23">
        <f t="shared" si="70"/>
        <v>0</v>
      </c>
      <c r="R191" s="244"/>
    </row>
    <row r="192" spans="1:18" ht="26.25" x14ac:dyDescent="0.25">
      <c r="A192" s="288"/>
      <c r="B192" s="235"/>
      <c r="C192" s="266"/>
      <c r="D192" s="144" t="s">
        <v>22</v>
      </c>
      <c r="E192" s="51"/>
      <c r="F192" s="51"/>
      <c r="G192" s="33">
        <v>1</v>
      </c>
      <c r="H192" s="33">
        <v>1</v>
      </c>
      <c r="I192" s="33">
        <v>1</v>
      </c>
      <c r="J192" s="33">
        <v>1</v>
      </c>
      <c r="K192" s="51"/>
      <c r="L192" s="55"/>
      <c r="M192" s="21">
        <v>154.49</v>
      </c>
      <c r="N192" s="23">
        <f t="shared" si="68"/>
        <v>125.60162601626017</v>
      </c>
      <c r="O192" s="23">
        <f t="shared" si="69"/>
        <v>125.60162601626017</v>
      </c>
      <c r="P192" s="52">
        <v>0</v>
      </c>
      <c r="Q192" s="23">
        <f t="shared" si="70"/>
        <v>0</v>
      </c>
      <c r="R192" s="244"/>
    </row>
    <row r="193" spans="1:18" ht="26.25" x14ac:dyDescent="0.25">
      <c r="A193" s="288"/>
      <c r="B193" s="250" t="s">
        <v>338</v>
      </c>
      <c r="C193" s="250" t="s">
        <v>170</v>
      </c>
      <c r="D193" s="144" t="s">
        <v>28</v>
      </c>
      <c r="E193" s="51"/>
      <c r="F193" s="51"/>
      <c r="G193" s="33">
        <v>1</v>
      </c>
      <c r="H193" s="33">
        <v>1</v>
      </c>
      <c r="I193" s="33">
        <v>1</v>
      </c>
      <c r="J193" s="33">
        <v>1</v>
      </c>
      <c r="K193" s="33">
        <v>1</v>
      </c>
      <c r="L193" s="55"/>
      <c r="M193" s="21">
        <v>154.49</v>
      </c>
      <c r="N193" s="23">
        <f t="shared" si="68"/>
        <v>125.60162601626017</v>
      </c>
      <c r="O193" s="23">
        <f t="shared" si="69"/>
        <v>125.60162601626017</v>
      </c>
      <c r="P193" s="52">
        <v>0</v>
      </c>
      <c r="Q193" s="23">
        <f t="shared" si="70"/>
        <v>0</v>
      </c>
      <c r="R193" s="244"/>
    </row>
    <row r="194" spans="1:18" ht="26.25" x14ac:dyDescent="0.25">
      <c r="A194" s="288"/>
      <c r="B194" s="234"/>
      <c r="C194" s="234"/>
      <c r="D194" s="144" t="s">
        <v>171</v>
      </c>
      <c r="E194" s="51"/>
      <c r="F194" s="51"/>
      <c r="G194" s="33">
        <v>1</v>
      </c>
      <c r="H194" s="33">
        <v>1</v>
      </c>
      <c r="I194" s="33">
        <v>1</v>
      </c>
      <c r="J194" s="33">
        <v>1</v>
      </c>
      <c r="K194" s="33">
        <v>1</v>
      </c>
      <c r="L194" s="55"/>
      <c r="M194" s="21">
        <v>154.49</v>
      </c>
      <c r="N194" s="23">
        <f t="shared" si="68"/>
        <v>125.60162601626017</v>
      </c>
      <c r="O194" s="23">
        <f t="shared" si="69"/>
        <v>125.60162601626017</v>
      </c>
      <c r="P194" s="52">
        <v>0</v>
      </c>
      <c r="Q194" s="23">
        <f t="shared" si="70"/>
        <v>0</v>
      </c>
      <c r="R194" s="244"/>
    </row>
    <row r="195" spans="1:18" ht="26.25" x14ac:dyDescent="0.25">
      <c r="A195" s="288"/>
      <c r="B195" s="235"/>
      <c r="C195" s="235"/>
      <c r="D195" s="144" t="s">
        <v>22</v>
      </c>
      <c r="E195" s="51"/>
      <c r="F195" s="51"/>
      <c r="G195" s="33">
        <v>1</v>
      </c>
      <c r="H195" s="33">
        <v>1</v>
      </c>
      <c r="I195" s="33">
        <v>1</v>
      </c>
      <c r="J195" s="33">
        <v>1</v>
      </c>
      <c r="K195" s="33">
        <v>1</v>
      </c>
      <c r="L195" s="55"/>
      <c r="M195" s="21">
        <v>154.49</v>
      </c>
      <c r="N195" s="23">
        <f t="shared" si="68"/>
        <v>125.60162601626017</v>
      </c>
      <c r="O195" s="23">
        <f t="shared" si="69"/>
        <v>125.60162601626017</v>
      </c>
      <c r="P195" s="52">
        <v>0</v>
      </c>
      <c r="Q195" s="23">
        <f t="shared" si="70"/>
        <v>0</v>
      </c>
      <c r="R195" s="244"/>
    </row>
    <row r="196" spans="1:18" ht="26.25" x14ac:dyDescent="0.25">
      <c r="A196" s="288"/>
      <c r="B196" s="196" t="s">
        <v>336</v>
      </c>
      <c r="C196" s="193" t="s">
        <v>92</v>
      </c>
      <c r="D196" s="195" t="s">
        <v>22</v>
      </c>
      <c r="E196" s="51"/>
      <c r="F196" s="51"/>
      <c r="G196" s="197">
        <v>1</v>
      </c>
      <c r="H196" s="197">
        <v>1</v>
      </c>
      <c r="I196" s="197">
        <v>1</v>
      </c>
      <c r="J196" s="197">
        <v>1</v>
      </c>
      <c r="K196" s="197">
        <v>1</v>
      </c>
      <c r="L196" s="55"/>
      <c r="M196" s="198">
        <v>172.99</v>
      </c>
      <c r="N196" s="199">
        <f t="shared" si="68"/>
        <v>140.64227642276424</v>
      </c>
      <c r="O196" s="199">
        <f t="shared" si="69"/>
        <v>140.64227642276424</v>
      </c>
      <c r="P196" s="200">
        <v>0</v>
      </c>
      <c r="Q196" s="199">
        <f t="shared" si="70"/>
        <v>0</v>
      </c>
      <c r="R196" s="302" t="s">
        <v>337</v>
      </c>
    </row>
    <row r="197" spans="1:18" ht="26.25" x14ac:dyDescent="0.25">
      <c r="A197" s="289"/>
      <c r="B197" s="196" t="s">
        <v>335</v>
      </c>
      <c r="C197" s="193" t="s">
        <v>90</v>
      </c>
      <c r="D197" s="195" t="s">
        <v>22</v>
      </c>
      <c r="E197" s="51"/>
      <c r="F197" s="51"/>
      <c r="G197" s="197">
        <v>1</v>
      </c>
      <c r="H197" s="197">
        <v>1</v>
      </c>
      <c r="I197" s="197">
        <v>1</v>
      </c>
      <c r="J197" s="197">
        <v>1</v>
      </c>
      <c r="K197" s="51"/>
      <c r="L197" s="55"/>
      <c r="M197" s="198">
        <v>172.99</v>
      </c>
      <c r="N197" s="199">
        <f t="shared" si="68"/>
        <v>140.64227642276424</v>
      </c>
      <c r="O197" s="199">
        <f t="shared" si="69"/>
        <v>140.64227642276424</v>
      </c>
      <c r="P197" s="200">
        <v>0</v>
      </c>
      <c r="Q197" s="199">
        <f t="shared" si="70"/>
        <v>0</v>
      </c>
      <c r="R197" s="303"/>
    </row>
    <row r="198" spans="1:18" ht="105" x14ac:dyDescent="0.25">
      <c r="A198" s="58"/>
      <c r="B198" s="59"/>
      <c r="C198" s="59"/>
      <c r="D198" s="60"/>
      <c r="E198" s="25" t="s">
        <v>21</v>
      </c>
      <c r="F198" s="25" t="s">
        <v>0</v>
      </c>
      <c r="G198" s="25" t="s">
        <v>1</v>
      </c>
      <c r="H198" s="25" t="s">
        <v>2</v>
      </c>
      <c r="I198" s="25" t="s">
        <v>3</v>
      </c>
      <c r="J198" s="25" t="s">
        <v>4</v>
      </c>
      <c r="K198" s="25" t="s">
        <v>5</v>
      </c>
      <c r="L198" s="28"/>
      <c r="M198" s="18" t="s">
        <v>261</v>
      </c>
      <c r="N198" s="18" t="s">
        <v>262</v>
      </c>
      <c r="O198" s="18" t="s">
        <v>263</v>
      </c>
      <c r="P198" s="29" t="s">
        <v>264</v>
      </c>
      <c r="Q198" s="18" t="s">
        <v>265</v>
      </c>
    </row>
    <row r="199" spans="1:18" ht="26.25" customHeight="1" x14ac:dyDescent="0.25">
      <c r="A199" s="293"/>
      <c r="B199" s="229" t="s">
        <v>340</v>
      </c>
      <c r="C199" s="304" t="s">
        <v>272</v>
      </c>
      <c r="D199" s="204" t="s">
        <v>140</v>
      </c>
      <c r="E199" s="51"/>
      <c r="F199" s="51"/>
      <c r="G199" s="189">
        <v>1</v>
      </c>
      <c r="H199" s="189">
        <v>1</v>
      </c>
      <c r="I199" s="189">
        <v>1</v>
      </c>
      <c r="J199" s="189">
        <v>1</v>
      </c>
      <c r="K199" s="51"/>
      <c r="L199" s="55"/>
      <c r="M199" s="198">
        <v>266.99</v>
      </c>
      <c r="N199" s="199">
        <f t="shared" ref="N199:N218" si="71">M199/1.23</f>
        <v>217.0650406504065</v>
      </c>
      <c r="O199" s="199">
        <f t="shared" ref="O199:O218" si="72">N199-(N199*$Q$459)</f>
        <v>217.0650406504065</v>
      </c>
      <c r="P199" s="200">
        <v>0</v>
      </c>
      <c r="Q199" s="199">
        <f t="shared" ref="Q199:Q217" si="73">O199*P199</f>
        <v>0</v>
      </c>
      <c r="R199" s="236" t="s">
        <v>337</v>
      </c>
    </row>
    <row r="200" spans="1:18" ht="26.25" x14ac:dyDescent="0.25">
      <c r="A200" s="293"/>
      <c r="B200" s="229"/>
      <c r="C200" s="226"/>
      <c r="D200" s="204" t="s">
        <v>141</v>
      </c>
      <c r="E200" s="51"/>
      <c r="F200" s="51"/>
      <c r="G200" s="189">
        <v>1</v>
      </c>
      <c r="H200" s="189">
        <v>1</v>
      </c>
      <c r="I200" s="189">
        <v>1</v>
      </c>
      <c r="J200" s="189">
        <v>1</v>
      </c>
      <c r="K200" s="51" t="s">
        <v>88</v>
      </c>
      <c r="L200" s="55"/>
      <c r="M200" s="198">
        <v>266.99</v>
      </c>
      <c r="N200" s="199">
        <f t="shared" si="71"/>
        <v>217.0650406504065</v>
      </c>
      <c r="O200" s="199">
        <f t="shared" si="72"/>
        <v>217.0650406504065</v>
      </c>
      <c r="P200" s="200">
        <v>0</v>
      </c>
      <c r="Q200" s="199">
        <f t="shared" si="73"/>
        <v>0</v>
      </c>
      <c r="R200" s="236"/>
    </row>
    <row r="201" spans="1:18" ht="26.25" x14ac:dyDescent="0.25">
      <c r="A201" s="293"/>
      <c r="B201" s="229"/>
      <c r="C201" s="226"/>
      <c r="D201" s="204" t="s">
        <v>142</v>
      </c>
      <c r="E201" s="51"/>
      <c r="F201" s="51"/>
      <c r="G201" s="189">
        <v>1</v>
      </c>
      <c r="H201" s="189">
        <v>1</v>
      </c>
      <c r="I201" s="189">
        <v>1</v>
      </c>
      <c r="J201" s="189">
        <v>1</v>
      </c>
      <c r="K201" s="51"/>
      <c r="L201" s="55"/>
      <c r="M201" s="198">
        <v>266.99</v>
      </c>
      <c r="N201" s="199">
        <f t="shared" si="71"/>
        <v>217.0650406504065</v>
      </c>
      <c r="O201" s="199">
        <f t="shared" si="72"/>
        <v>217.0650406504065</v>
      </c>
      <c r="P201" s="200">
        <v>0</v>
      </c>
      <c r="Q201" s="199">
        <f t="shared" si="73"/>
        <v>0</v>
      </c>
      <c r="R201" s="236"/>
    </row>
    <row r="202" spans="1:18" ht="26.25" x14ac:dyDescent="0.25">
      <c r="A202" s="293"/>
      <c r="B202" s="229"/>
      <c r="C202" s="226"/>
      <c r="D202" s="204" t="s">
        <v>143</v>
      </c>
      <c r="E202" s="51"/>
      <c r="F202" s="51"/>
      <c r="G202" s="189">
        <v>1</v>
      </c>
      <c r="H202" s="189">
        <v>1</v>
      </c>
      <c r="I202" s="189">
        <v>1</v>
      </c>
      <c r="J202" s="189">
        <v>1</v>
      </c>
      <c r="K202" s="51"/>
      <c r="L202" s="55"/>
      <c r="M202" s="198">
        <v>266.99</v>
      </c>
      <c r="N202" s="199">
        <f t="shared" si="71"/>
        <v>217.0650406504065</v>
      </c>
      <c r="O202" s="199">
        <f t="shared" si="72"/>
        <v>217.0650406504065</v>
      </c>
      <c r="P202" s="200">
        <v>0</v>
      </c>
      <c r="Q202" s="199">
        <f t="shared" si="73"/>
        <v>0</v>
      </c>
      <c r="R202" s="236"/>
    </row>
    <row r="203" spans="1:18" ht="26.25" x14ac:dyDescent="0.25">
      <c r="A203" s="293"/>
      <c r="B203" s="229"/>
      <c r="C203" s="226"/>
      <c r="D203" s="204" t="s">
        <v>342</v>
      </c>
      <c r="E203" s="145"/>
      <c r="F203" s="145"/>
      <c r="G203" s="189">
        <v>1</v>
      </c>
      <c r="H203" s="189">
        <v>1</v>
      </c>
      <c r="I203" s="189">
        <v>1</v>
      </c>
      <c r="J203" s="189">
        <v>1</v>
      </c>
      <c r="K203" s="145"/>
      <c r="L203" s="145"/>
      <c r="M203" s="190">
        <v>279.99</v>
      </c>
      <c r="N203" s="191">
        <f t="shared" si="71"/>
        <v>227.63414634146343</v>
      </c>
      <c r="O203" s="191">
        <f t="shared" si="72"/>
        <v>227.63414634146343</v>
      </c>
      <c r="P203" s="192">
        <v>0</v>
      </c>
      <c r="Q203" s="191">
        <f t="shared" si="73"/>
        <v>0</v>
      </c>
      <c r="R203" s="228" t="s">
        <v>346</v>
      </c>
    </row>
    <row r="204" spans="1:18" ht="26.25" x14ac:dyDescent="0.25">
      <c r="A204" s="293"/>
      <c r="B204" s="229"/>
      <c r="C204" s="226"/>
      <c r="D204" s="204" t="s">
        <v>343</v>
      </c>
      <c r="E204" s="145"/>
      <c r="F204" s="145"/>
      <c r="G204" s="189">
        <v>1</v>
      </c>
      <c r="H204" s="189">
        <v>1</v>
      </c>
      <c r="I204" s="189">
        <v>1</v>
      </c>
      <c r="J204" s="189">
        <v>1</v>
      </c>
      <c r="K204" s="145"/>
      <c r="L204" s="145"/>
      <c r="M204" s="190">
        <v>279.99</v>
      </c>
      <c r="N204" s="191">
        <f t="shared" si="71"/>
        <v>227.63414634146343</v>
      </c>
      <c r="O204" s="191">
        <f t="shared" si="72"/>
        <v>227.63414634146343</v>
      </c>
      <c r="P204" s="192">
        <v>0</v>
      </c>
      <c r="Q204" s="191">
        <f t="shared" si="73"/>
        <v>0</v>
      </c>
      <c r="R204" s="228"/>
    </row>
    <row r="205" spans="1:18" ht="26.25" x14ac:dyDescent="0.25">
      <c r="A205" s="293"/>
      <c r="B205" s="229"/>
      <c r="C205" s="226"/>
      <c r="D205" s="204" t="s">
        <v>344</v>
      </c>
      <c r="E205" s="145"/>
      <c r="F205" s="145"/>
      <c r="G205" s="189">
        <v>1</v>
      </c>
      <c r="H205" s="189">
        <v>1</v>
      </c>
      <c r="I205" s="189">
        <v>1</v>
      </c>
      <c r="J205" s="189">
        <v>1</v>
      </c>
      <c r="K205" s="145"/>
      <c r="L205" s="145"/>
      <c r="M205" s="190">
        <v>279.99</v>
      </c>
      <c r="N205" s="191">
        <f t="shared" si="71"/>
        <v>227.63414634146343</v>
      </c>
      <c r="O205" s="191">
        <f t="shared" si="72"/>
        <v>227.63414634146343</v>
      </c>
      <c r="P205" s="192">
        <v>0</v>
      </c>
      <c r="Q205" s="191">
        <f t="shared" si="73"/>
        <v>0</v>
      </c>
      <c r="R205" s="228"/>
    </row>
    <row r="206" spans="1:18" ht="26.25" x14ac:dyDescent="0.25">
      <c r="A206" s="293"/>
      <c r="B206" s="229"/>
      <c r="C206" s="305"/>
      <c r="D206" s="204" t="s">
        <v>345</v>
      </c>
      <c r="E206" s="145"/>
      <c r="F206" s="145"/>
      <c r="G206" s="189">
        <v>1</v>
      </c>
      <c r="H206" s="189">
        <v>1</v>
      </c>
      <c r="I206" s="189">
        <v>1</v>
      </c>
      <c r="J206" s="189">
        <v>1</v>
      </c>
      <c r="K206" s="145"/>
      <c r="L206" s="145"/>
      <c r="M206" s="190">
        <v>279.99</v>
      </c>
      <c r="N206" s="191">
        <f t="shared" si="71"/>
        <v>227.63414634146343</v>
      </c>
      <c r="O206" s="191">
        <f t="shared" si="72"/>
        <v>227.63414634146343</v>
      </c>
      <c r="P206" s="192">
        <v>0</v>
      </c>
      <c r="Q206" s="191">
        <f t="shared" si="73"/>
        <v>0</v>
      </c>
      <c r="R206" s="228"/>
    </row>
    <row r="207" spans="1:18" ht="26.25" x14ac:dyDescent="0.25">
      <c r="A207" s="293"/>
      <c r="B207" s="224" t="s">
        <v>341</v>
      </c>
      <c r="C207" s="225" t="s">
        <v>126</v>
      </c>
      <c r="D207" s="201" t="s">
        <v>144</v>
      </c>
      <c r="E207" s="51"/>
      <c r="F207" s="51"/>
      <c r="G207" s="197">
        <v>1</v>
      </c>
      <c r="H207" s="197">
        <v>1</v>
      </c>
      <c r="I207" s="197">
        <v>1</v>
      </c>
      <c r="J207" s="197">
        <v>1</v>
      </c>
      <c r="K207" s="197">
        <v>1</v>
      </c>
      <c r="L207" s="55"/>
      <c r="M207" s="198">
        <v>266.99</v>
      </c>
      <c r="N207" s="199">
        <f t="shared" si="71"/>
        <v>217.0650406504065</v>
      </c>
      <c r="O207" s="199">
        <f t="shared" si="72"/>
        <v>217.0650406504065</v>
      </c>
      <c r="P207" s="200">
        <v>0</v>
      </c>
      <c r="Q207" s="199">
        <f t="shared" si="73"/>
        <v>0</v>
      </c>
      <c r="R207" s="236" t="s">
        <v>337</v>
      </c>
    </row>
    <row r="208" spans="1:18" ht="26.25" x14ac:dyDescent="0.25">
      <c r="A208" s="293"/>
      <c r="B208" s="224"/>
      <c r="C208" s="226"/>
      <c r="D208" s="201" t="s">
        <v>145</v>
      </c>
      <c r="E208" s="51"/>
      <c r="F208" s="51"/>
      <c r="G208" s="197">
        <v>1</v>
      </c>
      <c r="H208" s="197">
        <v>1</v>
      </c>
      <c r="I208" s="197">
        <v>1</v>
      </c>
      <c r="J208" s="197">
        <v>1</v>
      </c>
      <c r="K208" s="197">
        <v>1</v>
      </c>
      <c r="L208" s="55"/>
      <c r="M208" s="198">
        <v>266.99</v>
      </c>
      <c r="N208" s="199">
        <f t="shared" si="71"/>
        <v>217.0650406504065</v>
      </c>
      <c r="O208" s="199">
        <f t="shared" si="72"/>
        <v>217.0650406504065</v>
      </c>
      <c r="P208" s="200">
        <v>0</v>
      </c>
      <c r="Q208" s="199">
        <f t="shared" si="73"/>
        <v>0</v>
      </c>
      <c r="R208" s="236"/>
    </row>
    <row r="209" spans="1:18" ht="26.25" x14ac:dyDescent="0.25">
      <c r="A209" s="293"/>
      <c r="B209" s="224"/>
      <c r="C209" s="226"/>
      <c r="D209" s="201" t="s">
        <v>146</v>
      </c>
      <c r="E209" s="51"/>
      <c r="F209" s="51"/>
      <c r="G209" s="197">
        <v>1</v>
      </c>
      <c r="H209" s="197">
        <v>1</v>
      </c>
      <c r="I209" s="197">
        <v>1</v>
      </c>
      <c r="J209" s="197">
        <v>1</v>
      </c>
      <c r="K209" s="197">
        <v>1</v>
      </c>
      <c r="L209" s="55"/>
      <c r="M209" s="198">
        <v>266.99</v>
      </c>
      <c r="N209" s="199">
        <f t="shared" si="71"/>
        <v>217.0650406504065</v>
      </c>
      <c r="O209" s="199">
        <f t="shared" si="72"/>
        <v>217.0650406504065</v>
      </c>
      <c r="P209" s="200">
        <v>0</v>
      </c>
      <c r="Q209" s="199">
        <f t="shared" si="73"/>
        <v>0</v>
      </c>
      <c r="R209" s="236"/>
    </row>
    <row r="210" spans="1:18" ht="26.25" x14ac:dyDescent="0.25">
      <c r="A210" s="293"/>
      <c r="B210" s="224"/>
      <c r="C210" s="226"/>
      <c r="D210" s="201" t="s">
        <v>147</v>
      </c>
      <c r="E210" s="51"/>
      <c r="F210" s="51"/>
      <c r="G210" s="197">
        <v>1</v>
      </c>
      <c r="H210" s="197">
        <v>1</v>
      </c>
      <c r="I210" s="197">
        <v>1</v>
      </c>
      <c r="J210" s="197">
        <v>1</v>
      </c>
      <c r="K210" s="197">
        <v>1</v>
      </c>
      <c r="L210" s="55"/>
      <c r="M210" s="198">
        <v>266.99</v>
      </c>
      <c r="N210" s="199">
        <f t="shared" si="71"/>
        <v>217.0650406504065</v>
      </c>
      <c r="O210" s="199">
        <f t="shared" si="72"/>
        <v>217.0650406504065</v>
      </c>
      <c r="P210" s="200">
        <v>0</v>
      </c>
      <c r="Q210" s="199">
        <f t="shared" si="73"/>
        <v>0</v>
      </c>
      <c r="R210" s="236"/>
    </row>
    <row r="211" spans="1:18" ht="26.25" x14ac:dyDescent="0.25">
      <c r="A211" s="293"/>
      <c r="B211" s="224"/>
      <c r="C211" s="226"/>
      <c r="D211" s="144" t="s">
        <v>347</v>
      </c>
      <c r="E211" s="145"/>
      <c r="F211" s="145"/>
      <c r="G211" s="134">
        <v>1</v>
      </c>
      <c r="H211" s="134">
        <v>1</v>
      </c>
      <c r="I211" s="134">
        <v>1</v>
      </c>
      <c r="J211" s="134">
        <v>1</v>
      </c>
      <c r="K211" s="134">
        <v>1</v>
      </c>
      <c r="L211" s="145"/>
      <c r="M211" s="21">
        <v>279.99</v>
      </c>
      <c r="N211" s="23">
        <f t="shared" si="71"/>
        <v>227.63414634146343</v>
      </c>
      <c r="O211" s="23">
        <f t="shared" si="72"/>
        <v>227.63414634146343</v>
      </c>
      <c r="P211" s="52">
        <v>0</v>
      </c>
      <c r="Q211" s="23">
        <f t="shared" si="73"/>
        <v>0</v>
      </c>
    </row>
    <row r="212" spans="1:18" ht="26.25" x14ac:dyDescent="0.25">
      <c r="A212" s="293"/>
      <c r="B212" s="224"/>
      <c r="C212" s="226"/>
      <c r="D212" s="144" t="s">
        <v>348</v>
      </c>
      <c r="E212" s="145"/>
      <c r="F212" s="145"/>
      <c r="G212" s="134">
        <v>1</v>
      </c>
      <c r="H212" s="134">
        <v>1</v>
      </c>
      <c r="I212" s="134">
        <v>1</v>
      </c>
      <c r="J212" s="134">
        <v>1</v>
      </c>
      <c r="K212" s="134">
        <v>1</v>
      </c>
      <c r="L212" s="145"/>
      <c r="M212" s="21">
        <v>279.99</v>
      </c>
      <c r="N212" s="23">
        <f t="shared" si="71"/>
        <v>227.63414634146343</v>
      </c>
      <c r="O212" s="23">
        <f t="shared" si="72"/>
        <v>227.63414634146343</v>
      </c>
      <c r="P212" s="52">
        <v>0</v>
      </c>
      <c r="Q212" s="23">
        <f t="shared" si="73"/>
        <v>0</v>
      </c>
    </row>
    <row r="213" spans="1:18" ht="26.25" x14ac:dyDescent="0.25">
      <c r="A213" s="293"/>
      <c r="B213" s="224"/>
      <c r="C213" s="226"/>
      <c r="D213" s="144" t="s">
        <v>349</v>
      </c>
      <c r="E213" s="145"/>
      <c r="F213" s="145"/>
      <c r="G213" s="134">
        <v>1</v>
      </c>
      <c r="H213" s="134">
        <v>1</v>
      </c>
      <c r="I213" s="134">
        <v>1</v>
      </c>
      <c r="J213" s="134">
        <v>1</v>
      </c>
      <c r="K213" s="134">
        <v>1</v>
      </c>
      <c r="L213" s="145"/>
      <c r="M213" s="21">
        <v>279.99</v>
      </c>
      <c r="N213" s="23">
        <f t="shared" si="71"/>
        <v>227.63414634146343</v>
      </c>
      <c r="O213" s="23">
        <f t="shared" si="72"/>
        <v>227.63414634146343</v>
      </c>
      <c r="P213" s="52">
        <v>0</v>
      </c>
      <c r="Q213" s="23">
        <f t="shared" si="73"/>
        <v>0</v>
      </c>
    </row>
    <row r="214" spans="1:18" ht="28.5" customHeight="1" x14ac:dyDescent="0.25">
      <c r="A214" s="293"/>
      <c r="B214" s="224"/>
      <c r="C214" s="227"/>
      <c r="D214" s="144" t="s">
        <v>350</v>
      </c>
      <c r="E214" s="145"/>
      <c r="F214" s="145"/>
      <c r="G214" s="134">
        <v>1</v>
      </c>
      <c r="H214" s="134">
        <v>1</v>
      </c>
      <c r="I214" s="134">
        <v>1</v>
      </c>
      <c r="J214" s="134">
        <v>1</v>
      </c>
      <c r="K214" s="134">
        <v>1</v>
      </c>
      <c r="L214" s="145"/>
      <c r="M214" s="21">
        <v>279.99</v>
      </c>
      <c r="N214" s="23">
        <f t="shared" si="71"/>
        <v>227.63414634146343</v>
      </c>
      <c r="O214" s="23">
        <f t="shared" si="72"/>
        <v>227.63414634146343</v>
      </c>
      <c r="P214" s="52">
        <v>0</v>
      </c>
      <c r="Q214" s="23">
        <f t="shared" si="73"/>
        <v>0</v>
      </c>
    </row>
    <row r="215" spans="1:18" ht="29.25" customHeight="1" x14ac:dyDescent="0.25">
      <c r="A215" s="293"/>
      <c r="B215" s="233" t="s">
        <v>351</v>
      </c>
      <c r="C215" s="230" t="s">
        <v>273</v>
      </c>
      <c r="D215" s="143" t="s">
        <v>148</v>
      </c>
      <c r="E215" s="51"/>
      <c r="F215" s="51"/>
      <c r="G215" s="33">
        <v>1</v>
      </c>
      <c r="H215" s="33">
        <v>1</v>
      </c>
      <c r="I215" s="33">
        <v>1</v>
      </c>
      <c r="J215" s="33">
        <v>1</v>
      </c>
      <c r="K215" s="51"/>
      <c r="L215" s="55"/>
      <c r="M215" s="21">
        <v>300.99</v>
      </c>
      <c r="N215" s="23">
        <f t="shared" si="71"/>
        <v>244.70731707317074</v>
      </c>
      <c r="O215" s="23">
        <f t="shared" si="72"/>
        <v>244.70731707317074</v>
      </c>
      <c r="P215" s="52">
        <v>0</v>
      </c>
      <c r="Q215" s="23">
        <f t="shared" si="73"/>
        <v>0</v>
      </c>
    </row>
    <row r="216" spans="1:18" ht="26.25" x14ac:dyDescent="0.25">
      <c r="A216" s="293"/>
      <c r="B216" s="235"/>
      <c r="C216" s="231"/>
      <c r="D216" s="143" t="s">
        <v>353</v>
      </c>
      <c r="E216" s="145"/>
      <c r="F216" s="145"/>
      <c r="G216" s="141">
        <v>1</v>
      </c>
      <c r="H216" s="141">
        <v>1</v>
      </c>
      <c r="I216" s="141">
        <v>1</v>
      </c>
      <c r="J216" s="141">
        <v>1</v>
      </c>
      <c r="K216" s="145"/>
      <c r="L216" s="145"/>
      <c r="M216" s="21">
        <v>314.99</v>
      </c>
      <c r="N216" s="23">
        <f t="shared" si="71"/>
        <v>256.08943089430898</v>
      </c>
      <c r="O216" s="23">
        <f t="shared" si="72"/>
        <v>256.08943089430898</v>
      </c>
      <c r="P216" s="52">
        <v>0</v>
      </c>
      <c r="Q216" s="23">
        <f t="shared" si="73"/>
        <v>0</v>
      </c>
    </row>
    <row r="217" spans="1:18" s="5" customFormat="1" ht="26.25" x14ac:dyDescent="0.25">
      <c r="A217" s="293"/>
      <c r="B217" s="229" t="s">
        <v>352</v>
      </c>
      <c r="C217" s="232" t="s">
        <v>274</v>
      </c>
      <c r="D217" s="143" t="s">
        <v>149</v>
      </c>
      <c r="E217" s="51"/>
      <c r="F217" s="51"/>
      <c r="G217" s="33">
        <v>1</v>
      </c>
      <c r="H217" s="33">
        <v>1</v>
      </c>
      <c r="I217" s="33">
        <v>1</v>
      </c>
      <c r="J217" s="33">
        <v>1</v>
      </c>
      <c r="K217" s="33">
        <v>1</v>
      </c>
      <c r="L217" s="55"/>
      <c r="M217" s="21">
        <v>300.99</v>
      </c>
      <c r="N217" s="23">
        <f t="shared" si="71"/>
        <v>244.70731707317074</v>
      </c>
      <c r="O217" s="23">
        <f t="shared" si="72"/>
        <v>244.70731707317074</v>
      </c>
      <c r="P217" s="52">
        <v>0</v>
      </c>
      <c r="Q217" s="23">
        <f t="shared" si="73"/>
        <v>0</v>
      </c>
    </row>
    <row r="218" spans="1:18" s="5" customFormat="1" ht="26.25" x14ac:dyDescent="0.25">
      <c r="A218" s="293"/>
      <c r="B218" s="229"/>
      <c r="C218" s="232"/>
      <c r="D218" s="147" t="s">
        <v>354</v>
      </c>
      <c r="E218" s="145"/>
      <c r="F218" s="145"/>
      <c r="G218" s="141">
        <v>1</v>
      </c>
      <c r="H218" s="141">
        <v>1</v>
      </c>
      <c r="I218" s="141">
        <v>1</v>
      </c>
      <c r="J218" s="141">
        <v>1</v>
      </c>
      <c r="K218" s="141">
        <v>1</v>
      </c>
      <c r="L218" s="145"/>
      <c r="M218" s="21">
        <v>314.99</v>
      </c>
      <c r="N218" s="23">
        <f t="shared" si="71"/>
        <v>256.08943089430898</v>
      </c>
      <c r="O218" s="23">
        <f t="shared" si="72"/>
        <v>256.08943089430898</v>
      </c>
      <c r="P218" s="52">
        <v>0</v>
      </c>
      <c r="Q218" s="21"/>
    </row>
    <row r="219" spans="1:18" ht="105" x14ac:dyDescent="0.25">
      <c r="A219" s="293"/>
      <c r="B219" s="61"/>
      <c r="C219" s="61"/>
      <c r="D219" s="62"/>
      <c r="E219" s="63" t="s">
        <v>21</v>
      </c>
      <c r="F219" s="63" t="s">
        <v>0</v>
      </c>
      <c r="G219" s="63" t="s">
        <v>1</v>
      </c>
      <c r="H219" s="63" t="s">
        <v>2</v>
      </c>
      <c r="I219" s="63" t="s">
        <v>3</v>
      </c>
      <c r="J219" s="63" t="s">
        <v>4</v>
      </c>
      <c r="K219" s="63" t="s">
        <v>5</v>
      </c>
      <c r="L219" s="64"/>
      <c r="M219" s="18" t="s">
        <v>261</v>
      </c>
      <c r="N219" s="18" t="s">
        <v>262</v>
      </c>
      <c r="O219" s="18" t="s">
        <v>263</v>
      </c>
      <c r="P219" s="29" t="s">
        <v>264</v>
      </c>
      <c r="Q219" s="18" t="s">
        <v>265</v>
      </c>
    </row>
    <row r="220" spans="1:18" ht="26.25" x14ac:dyDescent="0.25">
      <c r="A220" s="293"/>
      <c r="B220" s="250" t="s">
        <v>362</v>
      </c>
      <c r="C220" s="251" t="s">
        <v>48</v>
      </c>
      <c r="D220" s="148" t="s">
        <v>22</v>
      </c>
      <c r="E220" s="51"/>
      <c r="F220" s="51"/>
      <c r="G220" s="33">
        <v>1</v>
      </c>
      <c r="H220" s="33">
        <v>1</v>
      </c>
      <c r="I220" s="33">
        <v>1</v>
      </c>
      <c r="J220" s="33">
        <v>1</v>
      </c>
      <c r="K220" s="51"/>
      <c r="L220" s="55"/>
      <c r="M220" s="21">
        <v>190.99</v>
      </c>
      <c r="N220" s="23">
        <f t="shared" ref="N220:N257" si="74">M220/1.23</f>
        <v>155.27642276422765</v>
      </c>
      <c r="O220" s="23">
        <f t="shared" ref="O220:O257" si="75">N220-(N220*$Q$459)</f>
        <v>155.27642276422765</v>
      </c>
      <c r="P220" s="52">
        <v>0</v>
      </c>
      <c r="Q220" s="23">
        <f t="shared" ref="Q220:Q256" si="76">O220*P220</f>
        <v>0</v>
      </c>
    </row>
    <row r="221" spans="1:18" ht="26.25" x14ac:dyDescent="0.25">
      <c r="A221" s="293"/>
      <c r="B221" s="234"/>
      <c r="C221" s="252"/>
      <c r="D221" s="143" t="s">
        <v>127</v>
      </c>
      <c r="E221" s="51"/>
      <c r="F221" s="51"/>
      <c r="G221" s="33">
        <v>1</v>
      </c>
      <c r="H221" s="33">
        <v>1</v>
      </c>
      <c r="I221" s="33">
        <v>1</v>
      </c>
      <c r="J221" s="33">
        <v>1</v>
      </c>
      <c r="K221" s="51"/>
      <c r="L221" s="55"/>
      <c r="M221" s="21">
        <v>190.99</v>
      </c>
      <c r="N221" s="23">
        <f t="shared" si="74"/>
        <v>155.27642276422765</v>
      </c>
      <c r="O221" s="23">
        <f t="shared" si="75"/>
        <v>155.27642276422765</v>
      </c>
      <c r="P221" s="52">
        <v>0</v>
      </c>
      <c r="Q221" s="23">
        <f t="shared" si="76"/>
        <v>0</v>
      </c>
    </row>
    <row r="222" spans="1:18" ht="26.25" x14ac:dyDescent="0.25">
      <c r="A222" s="293"/>
      <c r="B222" s="235"/>
      <c r="C222" s="231"/>
      <c r="D222" s="143" t="s">
        <v>89</v>
      </c>
      <c r="E222" s="51"/>
      <c r="F222" s="51"/>
      <c r="G222" s="33">
        <v>1</v>
      </c>
      <c r="H222" s="33">
        <v>1</v>
      </c>
      <c r="I222" s="33">
        <v>1</v>
      </c>
      <c r="J222" s="33">
        <v>1</v>
      </c>
      <c r="K222" s="51"/>
      <c r="L222" s="55"/>
      <c r="M222" s="21">
        <v>190.99</v>
      </c>
      <c r="N222" s="23">
        <f t="shared" si="74"/>
        <v>155.27642276422765</v>
      </c>
      <c r="O222" s="23">
        <f t="shared" si="75"/>
        <v>155.27642276422765</v>
      </c>
      <c r="P222" s="52">
        <v>0</v>
      </c>
      <c r="Q222" s="23">
        <f t="shared" si="76"/>
        <v>0</v>
      </c>
    </row>
    <row r="223" spans="1:18" ht="26.25" x14ac:dyDescent="0.25">
      <c r="A223" s="293"/>
      <c r="B223" s="250" t="s">
        <v>363</v>
      </c>
      <c r="C223" s="251" t="s">
        <v>49</v>
      </c>
      <c r="D223" s="148" t="s">
        <v>22</v>
      </c>
      <c r="E223" s="51"/>
      <c r="F223" s="51"/>
      <c r="G223" s="33">
        <v>1</v>
      </c>
      <c r="H223" s="33">
        <v>1</v>
      </c>
      <c r="I223" s="33">
        <v>1</v>
      </c>
      <c r="J223" s="33">
        <v>1</v>
      </c>
      <c r="K223" s="51"/>
      <c r="L223" s="55"/>
      <c r="M223" s="21">
        <v>243.99</v>
      </c>
      <c r="N223" s="23">
        <f t="shared" si="74"/>
        <v>198.36585365853659</v>
      </c>
      <c r="O223" s="23">
        <f t="shared" si="75"/>
        <v>198.36585365853659</v>
      </c>
      <c r="P223" s="52">
        <v>0</v>
      </c>
      <c r="Q223" s="23">
        <f t="shared" si="76"/>
        <v>0</v>
      </c>
    </row>
    <row r="224" spans="1:18" ht="26.25" x14ac:dyDescent="0.25">
      <c r="A224" s="293"/>
      <c r="B224" s="234"/>
      <c r="C224" s="252"/>
      <c r="D224" s="143" t="s">
        <v>127</v>
      </c>
      <c r="E224" s="51"/>
      <c r="F224" s="51"/>
      <c r="G224" s="33">
        <v>1</v>
      </c>
      <c r="H224" s="33">
        <v>1</v>
      </c>
      <c r="I224" s="33">
        <v>1</v>
      </c>
      <c r="J224" s="33">
        <v>1</v>
      </c>
      <c r="K224" s="51"/>
      <c r="L224" s="55"/>
      <c r="M224" s="21">
        <v>243.99</v>
      </c>
      <c r="N224" s="23">
        <f t="shared" si="74"/>
        <v>198.36585365853659</v>
      </c>
      <c r="O224" s="23">
        <f t="shared" si="75"/>
        <v>198.36585365853659</v>
      </c>
      <c r="P224" s="52">
        <v>0</v>
      </c>
      <c r="Q224" s="23">
        <f t="shared" si="76"/>
        <v>0</v>
      </c>
    </row>
    <row r="225" spans="1:17" ht="26.25" x14ac:dyDescent="0.25">
      <c r="A225" s="293"/>
      <c r="B225" s="235"/>
      <c r="C225" s="231"/>
      <c r="D225" s="143" t="s">
        <v>89</v>
      </c>
      <c r="E225" s="51"/>
      <c r="F225" s="51"/>
      <c r="G225" s="33">
        <v>1</v>
      </c>
      <c r="H225" s="33">
        <v>1</v>
      </c>
      <c r="I225" s="33">
        <v>1</v>
      </c>
      <c r="J225" s="33">
        <v>1</v>
      </c>
      <c r="K225" s="51"/>
      <c r="L225" s="55"/>
      <c r="M225" s="21">
        <v>243.99</v>
      </c>
      <c r="N225" s="23">
        <f t="shared" si="74"/>
        <v>198.36585365853659</v>
      </c>
      <c r="O225" s="23">
        <f t="shared" si="75"/>
        <v>198.36585365853659</v>
      </c>
      <c r="P225" s="52">
        <v>0</v>
      </c>
      <c r="Q225" s="23">
        <f t="shared" si="76"/>
        <v>0</v>
      </c>
    </row>
    <row r="226" spans="1:17" ht="26.25" x14ac:dyDescent="0.25">
      <c r="A226" s="293"/>
      <c r="B226" s="250" t="s">
        <v>364</v>
      </c>
      <c r="C226" s="251" t="s">
        <v>76</v>
      </c>
      <c r="D226" s="148" t="s">
        <v>22</v>
      </c>
      <c r="E226" s="51"/>
      <c r="F226" s="51"/>
      <c r="G226" s="33">
        <v>1</v>
      </c>
      <c r="H226" s="33">
        <v>1</v>
      </c>
      <c r="I226" s="33">
        <v>1</v>
      </c>
      <c r="J226" s="33">
        <v>1</v>
      </c>
      <c r="K226" s="51"/>
      <c r="L226" s="55"/>
      <c r="M226" s="21">
        <v>59.99</v>
      </c>
      <c r="N226" s="23">
        <f t="shared" si="74"/>
        <v>48.772357723577237</v>
      </c>
      <c r="O226" s="23">
        <f t="shared" si="75"/>
        <v>48.772357723577237</v>
      </c>
      <c r="P226" s="52">
        <v>0</v>
      </c>
      <c r="Q226" s="23">
        <f t="shared" si="76"/>
        <v>0</v>
      </c>
    </row>
    <row r="227" spans="1:17" ht="26.25" x14ac:dyDescent="0.25">
      <c r="A227" s="293"/>
      <c r="B227" s="234"/>
      <c r="C227" s="252"/>
      <c r="D227" s="143" t="s">
        <v>127</v>
      </c>
      <c r="E227" s="51"/>
      <c r="F227" s="51"/>
      <c r="G227" s="33">
        <v>1</v>
      </c>
      <c r="H227" s="33">
        <v>1</v>
      </c>
      <c r="I227" s="33">
        <v>1</v>
      </c>
      <c r="J227" s="33">
        <v>1</v>
      </c>
      <c r="K227" s="51"/>
      <c r="L227" s="55"/>
      <c r="M227" s="21">
        <v>59.99</v>
      </c>
      <c r="N227" s="23">
        <f t="shared" si="74"/>
        <v>48.772357723577237</v>
      </c>
      <c r="O227" s="23">
        <f t="shared" si="75"/>
        <v>48.772357723577237</v>
      </c>
      <c r="P227" s="52">
        <v>0</v>
      </c>
      <c r="Q227" s="23">
        <f t="shared" si="76"/>
        <v>0</v>
      </c>
    </row>
    <row r="228" spans="1:17" ht="26.25" x14ac:dyDescent="0.25">
      <c r="A228" s="293"/>
      <c r="B228" s="235"/>
      <c r="C228" s="231"/>
      <c r="D228" s="143" t="s">
        <v>89</v>
      </c>
      <c r="E228" s="51"/>
      <c r="F228" s="51"/>
      <c r="G228" s="33">
        <v>1</v>
      </c>
      <c r="H228" s="33">
        <v>1</v>
      </c>
      <c r="I228" s="33">
        <v>1</v>
      </c>
      <c r="J228" s="33">
        <v>1</v>
      </c>
      <c r="K228" s="51"/>
      <c r="L228" s="55"/>
      <c r="M228" s="21">
        <v>59.99</v>
      </c>
      <c r="N228" s="23">
        <f t="shared" si="74"/>
        <v>48.772357723577237</v>
      </c>
      <c r="O228" s="23">
        <f t="shared" si="75"/>
        <v>48.772357723577237</v>
      </c>
      <c r="P228" s="52">
        <v>0</v>
      </c>
      <c r="Q228" s="23">
        <f t="shared" si="76"/>
        <v>0</v>
      </c>
    </row>
    <row r="229" spans="1:17" ht="26.25" x14ac:dyDescent="0.25">
      <c r="A229" s="293"/>
      <c r="B229" s="250" t="s">
        <v>365</v>
      </c>
      <c r="C229" s="251" t="s">
        <v>47</v>
      </c>
      <c r="D229" s="148" t="s">
        <v>22</v>
      </c>
      <c r="E229" s="51"/>
      <c r="F229" s="51"/>
      <c r="G229" s="33">
        <v>1</v>
      </c>
      <c r="H229" s="33">
        <v>1</v>
      </c>
      <c r="I229" s="33">
        <v>1</v>
      </c>
      <c r="J229" s="33">
        <v>1</v>
      </c>
      <c r="K229" s="51"/>
      <c r="L229" s="55"/>
      <c r="M229" s="21">
        <v>59.99</v>
      </c>
      <c r="N229" s="23">
        <f t="shared" si="74"/>
        <v>48.772357723577237</v>
      </c>
      <c r="O229" s="23">
        <f t="shared" si="75"/>
        <v>48.772357723577237</v>
      </c>
      <c r="P229" s="52">
        <v>0</v>
      </c>
      <c r="Q229" s="23">
        <f t="shared" si="76"/>
        <v>0</v>
      </c>
    </row>
    <row r="230" spans="1:17" ht="26.25" x14ac:dyDescent="0.25">
      <c r="A230" s="293"/>
      <c r="B230" s="234"/>
      <c r="C230" s="252"/>
      <c r="D230" s="143" t="s">
        <v>127</v>
      </c>
      <c r="E230" s="51"/>
      <c r="F230" s="51"/>
      <c r="G230" s="33">
        <v>1</v>
      </c>
      <c r="H230" s="33">
        <v>1</v>
      </c>
      <c r="I230" s="33">
        <v>1</v>
      </c>
      <c r="J230" s="33">
        <v>1</v>
      </c>
      <c r="K230" s="51"/>
      <c r="L230" s="55"/>
      <c r="M230" s="21">
        <v>59.99</v>
      </c>
      <c r="N230" s="23">
        <f t="shared" si="74"/>
        <v>48.772357723577237</v>
      </c>
      <c r="O230" s="23">
        <f t="shared" si="75"/>
        <v>48.772357723577237</v>
      </c>
      <c r="P230" s="52">
        <v>0</v>
      </c>
      <c r="Q230" s="23">
        <f t="shared" si="76"/>
        <v>0</v>
      </c>
    </row>
    <row r="231" spans="1:17" ht="26.25" x14ac:dyDescent="0.25">
      <c r="A231" s="293"/>
      <c r="B231" s="235"/>
      <c r="C231" s="231"/>
      <c r="D231" s="143" t="s">
        <v>89</v>
      </c>
      <c r="E231" s="51"/>
      <c r="F231" s="51"/>
      <c r="G231" s="33">
        <v>1</v>
      </c>
      <c r="H231" s="33">
        <v>1</v>
      </c>
      <c r="I231" s="33">
        <v>1</v>
      </c>
      <c r="J231" s="33">
        <v>1</v>
      </c>
      <c r="K231" s="51"/>
      <c r="L231" s="55"/>
      <c r="M231" s="21">
        <v>59.99</v>
      </c>
      <c r="N231" s="23">
        <f t="shared" si="74"/>
        <v>48.772357723577237</v>
      </c>
      <c r="O231" s="23">
        <f t="shared" si="75"/>
        <v>48.772357723577237</v>
      </c>
      <c r="P231" s="52">
        <v>0</v>
      </c>
      <c r="Q231" s="23">
        <f t="shared" si="76"/>
        <v>0</v>
      </c>
    </row>
    <row r="232" spans="1:17" ht="26.25" x14ac:dyDescent="0.25">
      <c r="A232" s="293"/>
      <c r="B232" s="250" t="s">
        <v>366</v>
      </c>
      <c r="C232" s="251" t="s">
        <v>44</v>
      </c>
      <c r="D232" s="143" t="s">
        <v>27</v>
      </c>
      <c r="E232" s="51"/>
      <c r="F232" s="51"/>
      <c r="G232" s="51"/>
      <c r="H232" s="33">
        <v>1</v>
      </c>
      <c r="I232" s="33">
        <v>1</v>
      </c>
      <c r="J232" s="33">
        <v>1</v>
      </c>
      <c r="K232" s="33">
        <v>1</v>
      </c>
      <c r="L232" s="55"/>
      <c r="M232" s="21">
        <v>197.49</v>
      </c>
      <c r="N232" s="23">
        <f t="shared" si="74"/>
        <v>160.5609756097561</v>
      </c>
      <c r="O232" s="23">
        <f t="shared" si="75"/>
        <v>160.5609756097561</v>
      </c>
      <c r="P232" s="52">
        <v>0</v>
      </c>
      <c r="Q232" s="23">
        <f t="shared" si="76"/>
        <v>0</v>
      </c>
    </row>
    <row r="233" spans="1:17" ht="26.25" x14ac:dyDescent="0.25">
      <c r="A233" s="293"/>
      <c r="B233" s="262"/>
      <c r="C233" s="254"/>
      <c r="D233" s="143" t="s">
        <v>22</v>
      </c>
      <c r="E233" s="51"/>
      <c r="F233" s="51"/>
      <c r="G233" s="51"/>
      <c r="H233" s="33">
        <v>1</v>
      </c>
      <c r="I233" s="33">
        <v>1</v>
      </c>
      <c r="J233" s="33">
        <v>1</v>
      </c>
      <c r="K233" s="33">
        <v>1</v>
      </c>
      <c r="L233" s="55"/>
      <c r="M233" s="21">
        <v>197.49</v>
      </c>
      <c r="N233" s="23">
        <f t="shared" si="74"/>
        <v>160.5609756097561</v>
      </c>
      <c r="O233" s="23">
        <f t="shared" si="75"/>
        <v>160.5609756097561</v>
      </c>
      <c r="P233" s="52">
        <v>0</v>
      </c>
      <c r="Q233" s="23">
        <f t="shared" si="76"/>
        <v>0</v>
      </c>
    </row>
    <row r="234" spans="1:17" ht="26.25" x14ac:dyDescent="0.25">
      <c r="A234" s="293"/>
      <c r="B234" s="262"/>
      <c r="C234" s="254"/>
      <c r="D234" s="143" t="s">
        <v>33</v>
      </c>
      <c r="E234" s="51"/>
      <c r="F234" s="51"/>
      <c r="G234" s="51"/>
      <c r="H234" s="33">
        <v>1</v>
      </c>
      <c r="I234" s="33">
        <v>1</v>
      </c>
      <c r="J234" s="33">
        <v>1</v>
      </c>
      <c r="K234" s="33">
        <v>1</v>
      </c>
      <c r="L234" s="55"/>
      <c r="M234" s="21">
        <v>197.49</v>
      </c>
      <c r="N234" s="23">
        <f t="shared" si="74"/>
        <v>160.5609756097561</v>
      </c>
      <c r="O234" s="23">
        <f t="shared" si="75"/>
        <v>160.5609756097561</v>
      </c>
      <c r="P234" s="52">
        <v>0</v>
      </c>
      <c r="Q234" s="23">
        <f t="shared" si="76"/>
        <v>0</v>
      </c>
    </row>
    <row r="235" spans="1:17" ht="26.25" x14ac:dyDescent="0.25">
      <c r="A235" s="293"/>
      <c r="B235" s="250" t="s">
        <v>367</v>
      </c>
      <c r="C235" s="251" t="s">
        <v>45</v>
      </c>
      <c r="D235" s="143" t="s">
        <v>27</v>
      </c>
      <c r="E235" s="51"/>
      <c r="F235" s="51"/>
      <c r="G235" s="51"/>
      <c r="H235" s="33">
        <v>1</v>
      </c>
      <c r="I235" s="33">
        <v>1</v>
      </c>
      <c r="J235" s="33">
        <v>1</v>
      </c>
      <c r="K235" s="33">
        <v>1</v>
      </c>
      <c r="L235" s="55"/>
      <c r="M235" s="21">
        <v>243.99</v>
      </c>
      <c r="N235" s="23">
        <f t="shared" si="74"/>
        <v>198.36585365853659</v>
      </c>
      <c r="O235" s="23">
        <f t="shared" si="75"/>
        <v>198.36585365853659</v>
      </c>
      <c r="P235" s="52">
        <v>0</v>
      </c>
      <c r="Q235" s="23">
        <f t="shared" si="76"/>
        <v>0</v>
      </c>
    </row>
    <row r="236" spans="1:17" ht="26.25" x14ac:dyDescent="0.25">
      <c r="A236" s="293"/>
      <c r="B236" s="262"/>
      <c r="C236" s="254"/>
      <c r="D236" s="143" t="s">
        <v>22</v>
      </c>
      <c r="E236" s="51"/>
      <c r="F236" s="51"/>
      <c r="G236" s="51"/>
      <c r="H236" s="33">
        <v>1</v>
      </c>
      <c r="I236" s="33">
        <v>1</v>
      </c>
      <c r="J236" s="33">
        <v>1</v>
      </c>
      <c r="K236" s="33">
        <v>1</v>
      </c>
      <c r="L236" s="55"/>
      <c r="M236" s="21">
        <v>243.99</v>
      </c>
      <c r="N236" s="23">
        <f t="shared" si="74"/>
        <v>198.36585365853659</v>
      </c>
      <c r="O236" s="23">
        <f t="shared" si="75"/>
        <v>198.36585365853659</v>
      </c>
      <c r="P236" s="52">
        <v>0</v>
      </c>
      <c r="Q236" s="23">
        <f t="shared" si="76"/>
        <v>0</v>
      </c>
    </row>
    <row r="237" spans="1:17" ht="26.25" x14ac:dyDescent="0.25">
      <c r="A237" s="293"/>
      <c r="B237" s="262"/>
      <c r="C237" s="254"/>
      <c r="D237" s="143" t="s">
        <v>33</v>
      </c>
      <c r="E237" s="51"/>
      <c r="F237" s="51"/>
      <c r="G237" s="51"/>
      <c r="H237" s="33">
        <v>1</v>
      </c>
      <c r="I237" s="33">
        <v>1</v>
      </c>
      <c r="J237" s="33">
        <v>1</v>
      </c>
      <c r="K237" s="33">
        <v>1</v>
      </c>
      <c r="L237" s="55"/>
      <c r="M237" s="21">
        <v>243.99</v>
      </c>
      <c r="N237" s="23">
        <f t="shared" si="74"/>
        <v>198.36585365853659</v>
      </c>
      <c r="O237" s="23">
        <f t="shared" si="75"/>
        <v>198.36585365853659</v>
      </c>
      <c r="P237" s="52">
        <v>0</v>
      </c>
      <c r="Q237" s="23">
        <f t="shared" si="76"/>
        <v>0</v>
      </c>
    </row>
    <row r="238" spans="1:17" ht="26.25" x14ac:dyDescent="0.25">
      <c r="A238" s="293"/>
      <c r="B238" s="250" t="s">
        <v>368</v>
      </c>
      <c r="C238" s="251" t="s">
        <v>43</v>
      </c>
      <c r="D238" s="143" t="s">
        <v>27</v>
      </c>
      <c r="E238" s="51"/>
      <c r="F238" s="51"/>
      <c r="G238" s="33">
        <v>1</v>
      </c>
      <c r="H238" s="33">
        <v>1</v>
      </c>
      <c r="I238" s="33">
        <v>1</v>
      </c>
      <c r="J238" s="33">
        <v>1</v>
      </c>
      <c r="K238" s="33">
        <v>1</v>
      </c>
      <c r="L238" s="55"/>
      <c r="M238" s="21">
        <v>84.99</v>
      </c>
      <c r="N238" s="23">
        <f t="shared" si="74"/>
        <v>69.097560975609753</v>
      </c>
      <c r="O238" s="23">
        <f t="shared" si="75"/>
        <v>69.097560975609753</v>
      </c>
      <c r="P238" s="52">
        <v>0</v>
      </c>
      <c r="Q238" s="23">
        <f t="shared" si="76"/>
        <v>0</v>
      </c>
    </row>
    <row r="239" spans="1:17" ht="26.25" x14ac:dyDescent="0.25">
      <c r="A239" s="293"/>
      <c r="B239" s="262"/>
      <c r="C239" s="254"/>
      <c r="D239" s="143" t="s">
        <v>22</v>
      </c>
      <c r="E239" s="51"/>
      <c r="F239" s="51"/>
      <c r="G239" s="33">
        <v>1</v>
      </c>
      <c r="H239" s="33">
        <v>1</v>
      </c>
      <c r="I239" s="33">
        <v>1</v>
      </c>
      <c r="J239" s="33">
        <v>1</v>
      </c>
      <c r="K239" s="33">
        <v>1</v>
      </c>
      <c r="L239" s="55"/>
      <c r="M239" s="21">
        <v>84.99</v>
      </c>
      <c r="N239" s="23">
        <f t="shared" si="74"/>
        <v>69.097560975609753</v>
      </c>
      <c r="O239" s="23">
        <f t="shared" si="75"/>
        <v>69.097560975609753</v>
      </c>
      <c r="P239" s="52">
        <v>0</v>
      </c>
      <c r="Q239" s="23">
        <f t="shared" si="76"/>
        <v>0</v>
      </c>
    </row>
    <row r="240" spans="1:17" ht="26.25" x14ac:dyDescent="0.25">
      <c r="A240" s="293"/>
      <c r="B240" s="262"/>
      <c r="C240" s="254"/>
      <c r="D240" s="143" t="s">
        <v>33</v>
      </c>
      <c r="E240" s="51"/>
      <c r="F240" s="51"/>
      <c r="G240" s="33">
        <v>1</v>
      </c>
      <c r="H240" s="33">
        <v>1</v>
      </c>
      <c r="I240" s="33">
        <v>1</v>
      </c>
      <c r="J240" s="33">
        <v>1</v>
      </c>
      <c r="K240" s="33">
        <v>1</v>
      </c>
      <c r="L240" s="55"/>
      <c r="M240" s="21">
        <v>84.99</v>
      </c>
      <c r="N240" s="23">
        <f t="shared" si="74"/>
        <v>69.097560975609753</v>
      </c>
      <c r="O240" s="23">
        <f t="shared" si="75"/>
        <v>69.097560975609753</v>
      </c>
      <c r="P240" s="52">
        <v>0</v>
      </c>
      <c r="Q240" s="23">
        <f t="shared" si="76"/>
        <v>0</v>
      </c>
    </row>
    <row r="241" spans="1:18" ht="26.25" x14ac:dyDescent="0.25">
      <c r="A241" s="293"/>
      <c r="B241" s="250" t="s">
        <v>369</v>
      </c>
      <c r="C241" s="251" t="s">
        <v>42</v>
      </c>
      <c r="D241" s="143" t="s">
        <v>27</v>
      </c>
      <c r="E241" s="51"/>
      <c r="F241" s="51"/>
      <c r="G241" s="33">
        <v>1</v>
      </c>
      <c r="H241" s="33">
        <v>1</v>
      </c>
      <c r="I241" s="33">
        <v>1</v>
      </c>
      <c r="J241" s="33">
        <v>1</v>
      </c>
      <c r="K241" s="33">
        <v>1</v>
      </c>
      <c r="L241" s="55"/>
      <c r="M241" s="21">
        <v>84.99</v>
      </c>
      <c r="N241" s="23">
        <f t="shared" si="74"/>
        <v>69.097560975609753</v>
      </c>
      <c r="O241" s="23">
        <f t="shared" si="75"/>
        <v>69.097560975609753</v>
      </c>
      <c r="P241" s="52">
        <v>0</v>
      </c>
      <c r="Q241" s="23">
        <f t="shared" si="76"/>
        <v>0</v>
      </c>
    </row>
    <row r="242" spans="1:18" ht="26.25" x14ac:dyDescent="0.25">
      <c r="A242" s="293"/>
      <c r="B242" s="262"/>
      <c r="C242" s="254"/>
      <c r="D242" s="143" t="s">
        <v>22</v>
      </c>
      <c r="E242" s="51"/>
      <c r="F242" s="51"/>
      <c r="G242" s="33">
        <v>1</v>
      </c>
      <c r="H242" s="33">
        <v>1</v>
      </c>
      <c r="I242" s="33">
        <v>1</v>
      </c>
      <c r="J242" s="33">
        <v>1</v>
      </c>
      <c r="K242" s="33">
        <v>1</v>
      </c>
      <c r="L242" s="55"/>
      <c r="M242" s="21">
        <v>84.99</v>
      </c>
      <c r="N242" s="23">
        <f t="shared" si="74"/>
        <v>69.097560975609753</v>
      </c>
      <c r="O242" s="23">
        <f t="shared" si="75"/>
        <v>69.097560975609753</v>
      </c>
      <c r="P242" s="52">
        <v>0</v>
      </c>
      <c r="Q242" s="23">
        <f t="shared" si="76"/>
        <v>0</v>
      </c>
    </row>
    <row r="243" spans="1:18" ht="26.25" x14ac:dyDescent="0.25">
      <c r="A243" s="293"/>
      <c r="B243" s="262"/>
      <c r="C243" s="254"/>
      <c r="D243" s="143" t="s">
        <v>33</v>
      </c>
      <c r="E243" s="51"/>
      <c r="F243" s="51"/>
      <c r="G243" s="33">
        <v>1</v>
      </c>
      <c r="H243" s="33">
        <v>1</v>
      </c>
      <c r="I243" s="33">
        <v>1</v>
      </c>
      <c r="J243" s="33">
        <v>1</v>
      </c>
      <c r="K243" s="33">
        <v>1</v>
      </c>
      <c r="L243" s="55"/>
      <c r="M243" s="21">
        <v>84.99</v>
      </c>
      <c r="N243" s="23">
        <f t="shared" si="74"/>
        <v>69.097560975609753</v>
      </c>
      <c r="O243" s="23">
        <f t="shared" si="75"/>
        <v>69.097560975609753</v>
      </c>
      <c r="P243" s="52">
        <v>0</v>
      </c>
      <c r="Q243" s="23">
        <f t="shared" si="76"/>
        <v>0</v>
      </c>
    </row>
    <row r="244" spans="1:18" ht="26.25" x14ac:dyDescent="0.25">
      <c r="A244" s="293"/>
      <c r="B244" s="142" t="s">
        <v>370</v>
      </c>
      <c r="C244" s="149" t="s">
        <v>50</v>
      </c>
      <c r="D244" s="143" t="s">
        <v>22</v>
      </c>
      <c r="E244" s="51"/>
      <c r="F244" s="51"/>
      <c r="G244" s="33">
        <v>1</v>
      </c>
      <c r="H244" s="33">
        <v>1</v>
      </c>
      <c r="I244" s="33">
        <v>1</v>
      </c>
      <c r="J244" s="33">
        <v>1</v>
      </c>
      <c r="K244" s="51"/>
      <c r="L244" s="55"/>
      <c r="M244" s="21">
        <v>183.49</v>
      </c>
      <c r="N244" s="23">
        <f t="shared" si="74"/>
        <v>149.17886178861789</v>
      </c>
      <c r="O244" s="23">
        <f t="shared" si="75"/>
        <v>149.17886178861789</v>
      </c>
      <c r="P244" s="52">
        <v>0</v>
      </c>
      <c r="Q244" s="23">
        <f t="shared" si="76"/>
        <v>0</v>
      </c>
    </row>
    <row r="245" spans="1:18" ht="26.25" x14ac:dyDescent="0.25">
      <c r="A245" s="293"/>
      <c r="B245" s="142" t="s">
        <v>371</v>
      </c>
      <c r="C245" s="149" t="s">
        <v>46</v>
      </c>
      <c r="D245" s="143" t="s">
        <v>22</v>
      </c>
      <c r="E245" s="51"/>
      <c r="F245" s="51"/>
      <c r="G245" s="51"/>
      <c r="H245" s="33">
        <v>1</v>
      </c>
      <c r="I245" s="33">
        <v>1</v>
      </c>
      <c r="J245" s="33">
        <v>1</v>
      </c>
      <c r="K245" s="146">
        <v>1</v>
      </c>
      <c r="L245" s="55"/>
      <c r="M245" s="21">
        <v>183.49</v>
      </c>
      <c r="N245" s="23">
        <f t="shared" si="74"/>
        <v>149.17886178861789</v>
      </c>
      <c r="O245" s="23">
        <f t="shared" si="75"/>
        <v>149.17886178861789</v>
      </c>
      <c r="P245" s="52">
        <v>0</v>
      </c>
      <c r="Q245" s="23">
        <f t="shared" si="76"/>
        <v>0</v>
      </c>
    </row>
    <row r="246" spans="1:18" ht="26.25" x14ac:dyDescent="0.25">
      <c r="A246" s="293"/>
      <c r="B246" s="233" t="s">
        <v>372</v>
      </c>
      <c r="C246" s="230" t="s">
        <v>373</v>
      </c>
      <c r="D246" s="143" t="s">
        <v>98</v>
      </c>
      <c r="E246" s="145"/>
      <c r="F246" s="145"/>
      <c r="G246" s="152">
        <v>1</v>
      </c>
      <c r="H246" s="151">
        <v>1</v>
      </c>
      <c r="I246" s="151">
        <v>1</v>
      </c>
      <c r="J246" s="151">
        <v>1</v>
      </c>
      <c r="K246" s="51"/>
      <c r="L246" s="145"/>
      <c r="M246" s="21">
        <v>462.49</v>
      </c>
      <c r="N246" s="23">
        <f t="shared" si="74"/>
        <v>376.00813008130081</v>
      </c>
      <c r="O246" s="23">
        <f t="shared" si="75"/>
        <v>376.00813008130081</v>
      </c>
      <c r="P246" s="52">
        <v>0</v>
      </c>
      <c r="Q246" s="23">
        <f t="shared" si="76"/>
        <v>0</v>
      </c>
    </row>
    <row r="247" spans="1:18" ht="26.25" x14ac:dyDescent="0.25">
      <c r="A247" s="293"/>
      <c r="B247" s="235"/>
      <c r="C247" s="231"/>
      <c r="D247" s="143" t="s">
        <v>374</v>
      </c>
      <c r="E247" s="145"/>
      <c r="F247" s="145"/>
      <c r="G247" s="152">
        <v>1</v>
      </c>
      <c r="H247" s="151">
        <v>1</v>
      </c>
      <c r="I247" s="151">
        <v>1</v>
      </c>
      <c r="J247" s="151">
        <v>1</v>
      </c>
      <c r="K247" s="51"/>
      <c r="L247" s="145"/>
      <c r="M247" s="21">
        <v>462.49</v>
      </c>
      <c r="N247" s="23">
        <f t="shared" si="74"/>
        <v>376.00813008130081</v>
      </c>
      <c r="O247" s="23">
        <f t="shared" si="75"/>
        <v>376.00813008130081</v>
      </c>
      <c r="P247" s="52">
        <v>0</v>
      </c>
      <c r="Q247" s="23">
        <f t="shared" si="76"/>
        <v>0</v>
      </c>
    </row>
    <row r="248" spans="1:18" ht="26.25" x14ac:dyDescent="0.25">
      <c r="A248" s="293"/>
      <c r="B248" s="233" t="s">
        <v>375</v>
      </c>
      <c r="C248" s="230" t="s">
        <v>376</v>
      </c>
      <c r="D248" s="143" t="s">
        <v>27</v>
      </c>
      <c r="E248" s="145"/>
      <c r="F248" s="145"/>
      <c r="G248" s="152">
        <v>1</v>
      </c>
      <c r="H248" s="151">
        <v>1</v>
      </c>
      <c r="I248" s="151">
        <v>1</v>
      </c>
      <c r="J248" s="151">
        <v>1</v>
      </c>
      <c r="K248" s="151">
        <v>1</v>
      </c>
      <c r="L248" s="145"/>
      <c r="M248" s="21">
        <v>462.49</v>
      </c>
      <c r="N248" s="23">
        <f t="shared" si="74"/>
        <v>376.00813008130081</v>
      </c>
      <c r="O248" s="23">
        <f t="shared" si="75"/>
        <v>376.00813008130081</v>
      </c>
      <c r="P248" s="52">
        <v>0</v>
      </c>
      <c r="Q248" s="23">
        <f t="shared" si="76"/>
        <v>0</v>
      </c>
    </row>
    <row r="249" spans="1:18" ht="26.25" x14ac:dyDescent="0.25">
      <c r="A249" s="293"/>
      <c r="B249" s="235"/>
      <c r="C249" s="231"/>
      <c r="D249" s="143" t="s">
        <v>22</v>
      </c>
      <c r="E249" s="145"/>
      <c r="F249" s="145"/>
      <c r="G249" s="152">
        <v>1</v>
      </c>
      <c r="H249" s="151">
        <v>1</v>
      </c>
      <c r="I249" s="151">
        <v>1</v>
      </c>
      <c r="J249" s="151">
        <v>1</v>
      </c>
      <c r="K249" s="151">
        <v>1</v>
      </c>
      <c r="L249" s="145"/>
      <c r="M249" s="21">
        <v>462.49</v>
      </c>
      <c r="N249" s="23">
        <f t="shared" si="74"/>
        <v>376.00813008130081</v>
      </c>
      <c r="O249" s="23">
        <f t="shared" si="75"/>
        <v>376.00813008130081</v>
      </c>
      <c r="P249" s="52">
        <v>0</v>
      </c>
      <c r="Q249" s="23">
        <f t="shared" si="76"/>
        <v>0</v>
      </c>
    </row>
    <row r="250" spans="1:18" ht="26.25" x14ac:dyDescent="0.25">
      <c r="A250" s="293"/>
      <c r="B250" s="268" t="s">
        <v>377</v>
      </c>
      <c r="C250" s="270" t="s">
        <v>378</v>
      </c>
      <c r="D250" s="204" t="s">
        <v>98</v>
      </c>
      <c r="E250" s="145"/>
      <c r="F250" s="145"/>
      <c r="G250" s="207">
        <v>1</v>
      </c>
      <c r="H250" s="207">
        <v>1</v>
      </c>
      <c r="I250" s="207">
        <v>1</v>
      </c>
      <c r="J250" s="207">
        <v>1</v>
      </c>
      <c r="K250" s="153"/>
      <c r="L250" s="145"/>
      <c r="M250" s="190">
        <v>329</v>
      </c>
      <c r="N250" s="191">
        <f t="shared" si="74"/>
        <v>267.47967479674799</v>
      </c>
      <c r="O250" s="191">
        <f t="shared" si="75"/>
        <v>267.47967479674799</v>
      </c>
      <c r="P250" s="192">
        <v>0</v>
      </c>
      <c r="Q250" s="191">
        <f t="shared" si="76"/>
        <v>0</v>
      </c>
      <c r="R250" s="301" t="s">
        <v>346</v>
      </c>
    </row>
    <row r="251" spans="1:18" ht="26.25" x14ac:dyDescent="0.25">
      <c r="A251" s="293"/>
      <c r="B251" s="269"/>
      <c r="C251" s="271"/>
      <c r="D251" s="204" t="s">
        <v>22</v>
      </c>
      <c r="E251" s="145"/>
      <c r="F251" s="145"/>
      <c r="G251" s="207">
        <v>1</v>
      </c>
      <c r="H251" s="207">
        <v>1</v>
      </c>
      <c r="I251" s="207">
        <v>1</v>
      </c>
      <c r="J251" s="207">
        <v>1</v>
      </c>
      <c r="K251" s="153"/>
      <c r="L251" s="145"/>
      <c r="M251" s="190">
        <v>329</v>
      </c>
      <c r="N251" s="191">
        <f t="shared" si="74"/>
        <v>267.47967479674799</v>
      </c>
      <c r="O251" s="191">
        <f t="shared" si="75"/>
        <v>267.47967479674799</v>
      </c>
      <c r="P251" s="192">
        <v>0</v>
      </c>
      <c r="Q251" s="191">
        <f t="shared" si="76"/>
        <v>0</v>
      </c>
      <c r="R251" s="301"/>
    </row>
    <row r="252" spans="1:18" ht="26.25" x14ac:dyDescent="0.25">
      <c r="A252" s="293"/>
      <c r="B252" s="268" t="s">
        <v>379</v>
      </c>
      <c r="C252" s="270" t="s">
        <v>380</v>
      </c>
      <c r="D252" s="204" t="s">
        <v>27</v>
      </c>
      <c r="E252" s="145"/>
      <c r="F252" s="145"/>
      <c r="G252" s="207">
        <v>1</v>
      </c>
      <c r="H252" s="207">
        <v>1</v>
      </c>
      <c r="I252" s="207">
        <v>1</v>
      </c>
      <c r="J252" s="207">
        <v>1</v>
      </c>
      <c r="K252" s="207">
        <v>1</v>
      </c>
      <c r="L252" s="145"/>
      <c r="M252" s="190">
        <v>379</v>
      </c>
      <c r="N252" s="191">
        <f t="shared" si="74"/>
        <v>308.130081300813</v>
      </c>
      <c r="O252" s="191">
        <f t="shared" si="75"/>
        <v>308.130081300813</v>
      </c>
      <c r="P252" s="192">
        <v>0</v>
      </c>
      <c r="Q252" s="191">
        <f t="shared" si="76"/>
        <v>0</v>
      </c>
      <c r="R252" s="301" t="s">
        <v>346</v>
      </c>
    </row>
    <row r="253" spans="1:18" ht="26.25" x14ac:dyDescent="0.25">
      <c r="A253" s="293"/>
      <c r="B253" s="269"/>
      <c r="C253" s="271"/>
      <c r="D253" s="204" t="s">
        <v>22</v>
      </c>
      <c r="E253" s="145"/>
      <c r="F253" s="145"/>
      <c r="G253" s="207">
        <v>1</v>
      </c>
      <c r="H253" s="207">
        <v>1</v>
      </c>
      <c r="I253" s="207">
        <v>1</v>
      </c>
      <c r="J253" s="207">
        <v>1</v>
      </c>
      <c r="K253" s="207">
        <v>1</v>
      </c>
      <c r="L253" s="145"/>
      <c r="M253" s="190">
        <v>379</v>
      </c>
      <c r="N253" s="191">
        <f t="shared" si="74"/>
        <v>308.130081300813</v>
      </c>
      <c r="O253" s="191">
        <f t="shared" si="75"/>
        <v>308.130081300813</v>
      </c>
      <c r="P253" s="192">
        <v>0</v>
      </c>
      <c r="Q253" s="191">
        <f t="shared" si="76"/>
        <v>0</v>
      </c>
      <c r="R253" s="301"/>
    </row>
    <row r="254" spans="1:18" ht="26.25" x14ac:dyDescent="0.25">
      <c r="A254" s="293"/>
      <c r="B254" s="233" t="s">
        <v>381</v>
      </c>
      <c r="C254" s="230" t="s">
        <v>186</v>
      </c>
      <c r="D254" s="143" t="s">
        <v>98</v>
      </c>
      <c r="E254" s="145"/>
      <c r="F254" s="145"/>
      <c r="G254" s="152">
        <v>1</v>
      </c>
      <c r="H254" s="152">
        <v>1</v>
      </c>
      <c r="I254" s="152">
        <v>1</v>
      </c>
      <c r="J254" s="152">
        <v>1</v>
      </c>
      <c r="K254" s="153"/>
      <c r="L254" s="145"/>
      <c r="M254" s="21">
        <v>288.49</v>
      </c>
      <c r="N254" s="23">
        <f t="shared" si="74"/>
        <v>234.54471544715449</v>
      </c>
      <c r="O254" s="23">
        <f t="shared" si="75"/>
        <v>234.54471544715449</v>
      </c>
      <c r="P254" s="52">
        <v>0</v>
      </c>
      <c r="Q254" s="23">
        <f t="shared" si="76"/>
        <v>0</v>
      </c>
    </row>
    <row r="255" spans="1:18" ht="26.25" x14ac:dyDescent="0.25">
      <c r="A255" s="293"/>
      <c r="B255" s="235"/>
      <c r="C255" s="231"/>
      <c r="D255" s="143" t="s">
        <v>22</v>
      </c>
      <c r="E255" s="145"/>
      <c r="F255" s="145"/>
      <c r="G255" s="152">
        <v>1</v>
      </c>
      <c r="H255" s="152">
        <v>1</v>
      </c>
      <c r="I255" s="152">
        <v>1</v>
      </c>
      <c r="J255" s="152">
        <v>1</v>
      </c>
      <c r="K255" s="153"/>
      <c r="L255" s="145"/>
      <c r="M255" s="21">
        <v>288.49</v>
      </c>
      <c r="N255" s="23">
        <f t="shared" si="74"/>
        <v>234.54471544715449</v>
      </c>
      <c r="O255" s="23">
        <f t="shared" si="75"/>
        <v>234.54471544715449</v>
      </c>
      <c r="P255" s="52">
        <v>0</v>
      </c>
      <c r="Q255" s="23">
        <f t="shared" si="76"/>
        <v>0</v>
      </c>
    </row>
    <row r="256" spans="1:18" ht="26.25" x14ac:dyDescent="0.25">
      <c r="A256" s="293"/>
      <c r="B256" s="233" t="s">
        <v>382</v>
      </c>
      <c r="C256" s="230" t="s">
        <v>187</v>
      </c>
      <c r="D256" s="143" t="s">
        <v>27</v>
      </c>
      <c r="E256" s="145"/>
      <c r="F256" s="145"/>
      <c r="G256" s="152">
        <v>1</v>
      </c>
      <c r="H256" s="152">
        <v>1</v>
      </c>
      <c r="I256" s="152">
        <v>1</v>
      </c>
      <c r="J256" s="152">
        <v>1</v>
      </c>
      <c r="K256" s="152">
        <v>1</v>
      </c>
      <c r="L256" s="145"/>
      <c r="M256" s="21">
        <v>288.49</v>
      </c>
      <c r="N256" s="23">
        <f t="shared" si="74"/>
        <v>234.54471544715449</v>
      </c>
      <c r="O256" s="23">
        <f t="shared" si="75"/>
        <v>234.54471544715449</v>
      </c>
      <c r="P256" s="52">
        <v>0</v>
      </c>
      <c r="Q256" s="23">
        <f t="shared" si="76"/>
        <v>0</v>
      </c>
    </row>
    <row r="257" spans="1:17" ht="26.25" x14ac:dyDescent="0.25">
      <c r="A257" s="293"/>
      <c r="B257" s="235"/>
      <c r="C257" s="231"/>
      <c r="D257" s="143" t="s">
        <v>22</v>
      </c>
      <c r="E257" s="145"/>
      <c r="F257" s="145"/>
      <c r="G257" s="152">
        <v>1</v>
      </c>
      <c r="H257" s="152">
        <v>1</v>
      </c>
      <c r="I257" s="152">
        <v>1</v>
      </c>
      <c r="J257" s="152">
        <v>1</v>
      </c>
      <c r="K257" s="152">
        <v>1</v>
      </c>
      <c r="L257" s="145"/>
      <c r="M257" s="21">
        <v>288.49</v>
      </c>
      <c r="N257" s="23">
        <f t="shared" si="74"/>
        <v>234.54471544715449</v>
      </c>
      <c r="O257" s="23">
        <f t="shared" si="75"/>
        <v>234.54471544715449</v>
      </c>
      <c r="P257" s="52">
        <v>0</v>
      </c>
      <c r="Q257" s="21"/>
    </row>
    <row r="258" spans="1:17" ht="105" x14ac:dyDescent="0.25">
      <c r="A258" s="66"/>
      <c r="B258" s="59"/>
      <c r="C258" s="59"/>
      <c r="D258" s="67"/>
      <c r="E258" s="25" t="s">
        <v>21</v>
      </c>
      <c r="F258" s="25" t="s">
        <v>0</v>
      </c>
      <c r="G258" s="25" t="s">
        <v>1</v>
      </c>
      <c r="H258" s="25" t="s">
        <v>2</v>
      </c>
      <c r="I258" s="25" t="s">
        <v>3</v>
      </c>
      <c r="J258" s="25" t="s">
        <v>4</v>
      </c>
      <c r="K258" s="25" t="s">
        <v>5</v>
      </c>
      <c r="L258" s="28"/>
      <c r="M258" s="18" t="s">
        <v>261</v>
      </c>
      <c r="N258" s="18" t="s">
        <v>262</v>
      </c>
      <c r="O258" s="18" t="s">
        <v>263</v>
      </c>
      <c r="P258" s="29" t="s">
        <v>264</v>
      </c>
      <c r="Q258" s="18" t="s">
        <v>265</v>
      </c>
    </row>
    <row r="259" spans="1:17" ht="26.25" x14ac:dyDescent="0.25">
      <c r="A259" s="293" t="s">
        <v>275</v>
      </c>
      <c r="B259" s="250" t="s">
        <v>395</v>
      </c>
      <c r="C259" s="251" t="s">
        <v>61</v>
      </c>
      <c r="D259" s="143" t="s">
        <v>150</v>
      </c>
      <c r="E259" s="51"/>
      <c r="F259" s="51"/>
      <c r="G259" s="33">
        <v>1</v>
      </c>
      <c r="H259" s="33">
        <v>1</v>
      </c>
      <c r="I259" s="33">
        <v>1</v>
      </c>
      <c r="J259" s="33">
        <v>1</v>
      </c>
      <c r="K259" s="33">
        <v>1</v>
      </c>
      <c r="L259" s="55"/>
      <c r="M259" s="21">
        <v>131.99</v>
      </c>
      <c r="N259" s="23">
        <f t="shared" ref="N259:N276" si="77">M259/1.23</f>
        <v>107.3089430894309</v>
      </c>
      <c r="O259" s="23">
        <f t="shared" ref="O259:O276" si="78">N259-(N259*$Q$459)</f>
        <v>107.3089430894309</v>
      </c>
      <c r="P259" s="52">
        <v>0</v>
      </c>
      <c r="Q259" s="23">
        <f t="shared" ref="Q259:Q276" si="79">O259*P259</f>
        <v>0</v>
      </c>
    </row>
    <row r="260" spans="1:17" ht="26.25" x14ac:dyDescent="0.25">
      <c r="A260" s="293"/>
      <c r="B260" s="262"/>
      <c r="C260" s="254"/>
      <c r="D260" s="143" t="s">
        <v>159</v>
      </c>
      <c r="E260" s="51"/>
      <c r="F260" s="51"/>
      <c r="G260" s="33">
        <v>1</v>
      </c>
      <c r="H260" s="33">
        <v>1</v>
      </c>
      <c r="I260" s="33">
        <v>1</v>
      </c>
      <c r="J260" s="33">
        <v>1</v>
      </c>
      <c r="K260" s="33">
        <v>1</v>
      </c>
      <c r="L260" s="55"/>
      <c r="M260" s="21">
        <v>131.99</v>
      </c>
      <c r="N260" s="23">
        <f t="shared" si="77"/>
        <v>107.3089430894309</v>
      </c>
      <c r="O260" s="23">
        <f t="shared" si="78"/>
        <v>107.3089430894309</v>
      </c>
      <c r="P260" s="52">
        <v>0</v>
      </c>
      <c r="Q260" s="23">
        <f t="shared" si="79"/>
        <v>0</v>
      </c>
    </row>
    <row r="261" spans="1:17" ht="26.25" x14ac:dyDescent="0.25">
      <c r="A261" s="293"/>
      <c r="B261" s="263"/>
      <c r="C261" s="255"/>
      <c r="D261" s="143" t="s">
        <v>160</v>
      </c>
      <c r="E261" s="51"/>
      <c r="F261" s="51"/>
      <c r="G261" s="33">
        <v>1</v>
      </c>
      <c r="H261" s="33">
        <v>1</v>
      </c>
      <c r="I261" s="33">
        <v>1</v>
      </c>
      <c r="J261" s="33">
        <v>1</v>
      </c>
      <c r="K261" s="33">
        <v>1</v>
      </c>
      <c r="L261" s="55"/>
      <c r="M261" s="21">
        <v>131.99</v>
      </c>
      <c r="N261" s="23">
        <f t="shared" si="77"/>
        <v>107.3089430894309</v>
      </c>
      <c r="O261" s="23">
        <f t="shared" si="78"/>
        <v>107.3089430894309</v>
      </c>
      <c r="P261" s="52">
        <v>0</v>
      </c>
      <c r="Q261" s="23">
        <f t="shared" si="79"/>
        <v>0</v>
      </c>
    </row>
    <row r="262" spans="1:17" ht="26.25" x14ac:dyDescent="0.25">
      <c r="A262" s="293"/>
      <c r="B262" s="250" t="s">
        <v>396</v>
      </c>
      <c r="C262" s="251" t="s">
        <v>77</v>
      </c>
      <c r="D262" s="143" t="s">
        <v>150</v>
      </c>
      <c r="E262" s="51"/>
      <c r="F262" s="51"/>
      <c r="G262" s="33">
        <v>1</v>
      </c>
      <c r="H262" s="33">
        <v>1</v>
      </c>
      <c r="I262" s="33">
        <v>1</v>
      </c>
      <c r="J262" s="33">
        <v>1</v>
      </c>
      <c r="K262" s="33">
        <v>1</v>
      </c>
      <c r="L262" s="55"/>
      <c r="M262" s="21">
        <v>164.49</v>
      </c>
      <c r="N262" s="23">
        <f t="shared" si="77"/>
        <v>133.73170731707319</v>
      </c>
      <c r="O262" s="23">
        <f t="shared" si="78"/>
        <v>133.73170731707319</v>
      </c>
      <c r="P262" s="52">
        <v>0</v>
      </c>
      <c r="Q262" s="23">
        <f t="shared" si="79"/>
        <v>0</v>
      </c>
    </row>
    <row r="263" spans="1:17" ht="26.25" x14ac:dyDescent="0.25">
      <c r="A263" s="293"/>
      <c r="B263" s="262"/>
      <c r="C263" s="254"/>
      <c r="D263" s="143" t="s">
        <v>159</v>
      </c>
      <c r="E263" s="51"/>
      <c r="F263" s="51"/>
      <c r="G263" s="33">
        <v>1</v>
      </c>
      <c r="H263" s="33">
        <v>1</v>
      </c>
      <c r="I263" s="33">
        <v>1</v>
      </c>
      <c r="J263" s="33">
        <v>1</v>
      </c>
      <c r="K263" s="33">
        <v>1</v>
      </c>
      <c r="L263" s="55"/>
      <c r="M263" s="21">
        <v>164.49</v>
      </c>
      <c r="N263" s="23">
        <f t="shared" si="77"/>
        <v>133.73170731707319</v>
      </c>
      <c r="O263" s="23">
        <f t="shared" si="78"/>
        <v>133.73170731707319</v>
      </c>
      <c r="P263" s="52">
        <v>0</v>
      </c>
      <c r="Q263" s="23">
        <f t="shared" si="79"/>
        <v>0</v>
      </c>
    </row>
    <row r="264" spans="1:17" ht="26.25" x14ac:dyDescent="0.25">
      <c r="A264" s="293"/>
      <c r="B264" s="263"/>
      <c r="C264" s="255"/>
      <c r="D264" s="143" t="s">
        <v>160</v>
      </c>
      <c r="E264" s="51"/>
      <c r="F264" s="51"/>
      <c r="G264" s="33">
        <v>1</v>
      </c>
      <c r="H264" s="33">
        <v>1</v>
      </c>
      <c r="I264" s="33">
        <v>1</v>
      </c>
      <c r="J264" s="33">
        <v>1</v>
      </c>
      <c r="K264" s="33">
        <v>1</v>
      </c>
      <c r="L264" s="55"/>
      <c r="M264" s="21">
        <v>164.49</v>
      </c>
      <c r="N264" s="23">
        <f t="shared" si="77"/>
        <v>133.73170731707319</v>
      </c>
      <c r="O264" s="23">
        <f t="shared" si="78"/>
        <v>133.73170731707319</v>
      </c>
      <c r="P264" s="52">
        <v>0</v>
      </c>
      <c r="Q264" s="23">
        <f t="shared" si="79"/>
        <v>0</v>
      </c>
    </row>
    <row r="265" spans="1:17" ht="26.25" x14ac:dyDescent="0.25">
      <c r="A265" s="293"/>
      <c r="B265" s="250" t="s">
        <v>399</v>
      </c>
      <c r="C265" s="251" t="s">
        <v>37</v>
      </c>
      <c r="D265" s="143" t="s">
        <v>150</v>
      </c>
      <c r="E265" s="51"/>
      <c r="F265" s="51"/>
      <c r="G265" s="33">
        <v>1</v>
      </c>
      <c r="H265" s="33">
        <v>1</v>
      </c>
      <c r="I265" s="33">
        <v>1</v>
      </c>
      <c r="J265" s="33">
        <v>1</v>
      </c>
      <c r="K265" s="33">
        <v>1</v>
      </c>
      <c r="L265" s="55"/>
      <c r="M265" s="21">
        <v>131.99</v>
      </c>
      <c r="N265" s="23">
        <f t="shared" si="77"/>
        <v>107.3089430894309</v>
      </c>
      <c r="O265" s="23">
        <f t="shared" si="78"/>
        <v>107.3089430894309</v>
      </c>
      <c r="P265" s="52">
        <v>0</v>
      </c>
      <c r="Q265" s="23">
        <f t="shared" si="79"/>
        <v>0</v>
      </c>
    </row>
    <row r="266" spans="1:17" ht="26.25" x14ac:dyDescent="0.25">
      <c r="A266" s="293"/>
      <c r="B266" s="262"/>
      <c r="C266" s="254"/>
      <c r="D266" s="143" t="s">
        <v>159</v>
      </c>
      <c r="E266" s="51"/>
      <c r="F266" s="51"/>
      <c r="G266" s="33">
        <v>1</v>
      </c>
      <c r="H266" s="33">
        <v>1</v>
      </c>
      <c r="I266" s="33">
        <v>1</v>
      </c>
      <c r="J266" s="33">
        <v>1</v>
      </c>
      <c r="K266" s="33">
        <v>1</v>
      </c>
      <c r="L266" s="55"/>
      <c r="M266" s="21">
        <v>131.99</v>
      </c>
      <c r="N266" s="23">
        <f t="shared" si="77"/>
        <v>107.3089430894309</v>
      </c>
      <c r="O266" s="23">
        <f t="shared" si="78"/>
        <v>107.3089430894309</v>
      </c>
      <c r="P266" s="52">
        <v>0</v>
      </c>
      <c r="Q266" s="23">
        <f t="shared" si="79"/>
        <v>0</v>
      </c>
    </row>
    <row r="267" spans="1:17" ht="26.25" x14ac:dyDescent="0.25">
      <c r="A267" s="293"/>
      <c r="B267" s="263"/>
      <c r="C267" s="255"/>
      <c r="D267" s="143" t="s">
        <v>160</v>
      </c>
      <c r="E267" s="51"/>
      <c r="F267" s="51"/>
      <c r="G267" s="33">
        <v>1</v>
      </c>
      <c r="H267" s="33">
        <v>1</v>
      </c>
      <c r="I267" s="33">
        <v>1</v>
      </c>
      <c r="J267" s="33">
        <v>1</v>
      </c>
      <c r="K267" s="33">
        <v>1</v>
      </c>
      <c r="L267" s="55"/>
      <c r="M267" s="21">
        <v>131.99</v>
      </c>
      <c r="N267" s="23">
        <f t="shared" si="77"/>
        <v>107.3089430894309</v>
      </c>
      <c r="O267" s="23">
        <f t="shared" si="78"/>
        <v>107.3089430894309</v>
      </c>
      <c r="P267" s="52">
        <v>0</v>
      </c>
      <c r="Q267" s="23">
        <f t="shared" si="79"/>
        <v>0</v>
      </c>
    </row>
    <row r="268" spans="1:17" ht="26.25" x14ac:dyDescent="0.25">
      <c r="A268" s="293"/>
      <c r="B268" s="250" t="s">
        <v>397</v>
      </c>
      <c r="C268" s="251" t="s">
        <v>62</v>
      </c>
      <c r="D268" s="143" t="s">
        <v>150</v>
      </c>
      <c r="E268" s="51"/>
      <c r="F268" s="51"/>
      <c r="G268" s="33">
        <v>1</v>
      </c>
      <c r="H268" s="33">
        <v>1</v>
      </c>
      <c r="I268" s="33">
        <v>1</v>
      </c>
      <c r="J268" s="33">
        <v>1</v>
      </c>
      <c r="K268" s="51"/>
      <c r="L268" s="55"/>
      <c r="M268" s="21">
        <v>131.99</v>
      </c>
      <c r="N268" s="23">
        <f t="shared" si="77"/>
        <v>107.3089430894309</v>
      </c>
      <c r="O268" s="23">
        <f t="shared" si="78"/>
        <v>107.3089430894309</v>
      </c>
      <c r="P268" s="52">
        <v>0</v>
      </c>
      <c r="Q268" s="23">
        <f t="shared" si="79"/>
        <v>0</v>
      </c>
    </row>
    <row r="269" spans="1:17" ht="26.25" x14ac:dyDescent="0.25">
      <c r="A269" s="293"/>
      <c r="B269" s="262"/>
      <c r="C269" s="254"/>
      <c r="D269" s="143" t="s">
        <v>161</v>
      </c>
      <c r="E269" s="51"/>
      <c r="F269" s="51"/>
      <c r="G269" s="33">
        <v>1</v>
      </c>
      <c r="H269" s="33">
        <v>1</v>
      </c>
      <c r="I269" s="33">
        <v>1</v>
      </c>
      <c r="J269" s="33">
        <v>1</v>
      </c>
      <c r="K269" s="51"/>
      <c r="L269" s="55"/>
      <c r="M269" s="21">
        <v>131.99</v>
      </c>
      <c r="N269" s="23">
        <f t="shared" si="77"/>
        <v>107.3089430894309</v>
      </c>
      <c r="O269" s="23">
        <f t="shared" si="78"/>
        <v>107.3089430894309</v>
      </c>
      <c r="P269" s="52">
        <v>0</v>
      </c>
      <c r="Q269" s="23">
        <f t="shared" si="79"/>
        <v>0</v>
      </c>
    </row>
    <row r="270" spans="1:17" ht="26.25" x14ac:dyDescent="0.25">
      <c r="A270" s="293"/>
      <c r="B270" s="263"/>
      <c r="C270" s="255"/>
      <c r="D270" s="143" t="s">
        <v>162</v>
      </c>
      <c r="E270" s="51"/>
      <c r="F270" s="51"/>
      <c r="G270" s="33">
        <v>1</v>
      </c>
      <c r="H270" s="33">
        <v>1</v>
      </c>
      <c r="I270" s="33">
        <v>1</v>
      </c>
      <c r="J270" s="33">
        <v>1</v>
      </c>
      <c r="K270" s="51"/>
      <c r="L270" s="55"/>
      <c r="M270" s="21">
        <v>131.99</v>
      </c>
      <c r="N270" s="23">
        <f t="shared" si="77"/>
        <v>107.3089430894309</v>
      </c>
      <c r="O270" s="23">
        <f t="shared" si="78"/>
        <v>107.3089430894309</v>
      </c>
      <c r="P270" s="52">
        <v>0</v>
      </c>
      <c r="Q270" s="23">
        <f t="shared" si="79"/>
        <v>0</v>
      </c>
    </row>
    <row r="271" spans="1:17" ht="26.25" x14ac:dyDescent="0.25">
      <c r="A271" s="293"/>
      <c r="B271" s="250" t="s">
        <v>398</v>
      </c>
      <c r="C271" s="250" t="s">
        <v>78</v>
      </c>
      <c r="D271" s="143" t="s">
        <v>150</v>
      </c>
      <c r="E271" s="51"/>
      <c r="F271" s="51"/>
      <c r="G271" s="33">
        <v>1</v>
      </c>
      <c r="H271" s="33">
        <v>1</v>
      </c>
      <c r="I271" s="33">
        <v>1</v>
      </c>
      <c r="J271" s="33">
        <v>1</v>
      </c>
      <c r="K271" s="51"/>
      <c r="L271" s="55"/>
      <c r="M271" s="21">
        <v>164.49</v>
      </c>
      <c r="N271" s="23">
        <f t="shared" si="77"/>
        <v>133.73170731707319</v>
      </c>
      <c r="O271" s="23">
        <f t="shared" si="78"/>
        <v>133.73170731707319</v>
      </c>
      <c r="P271" s="52">
        <v>0</v>
      </c>
      <c r="Q271" s="23">
        <f t="shared" si="79"/>
        <v>0</v>
      </c>
    </row>
    <row r="272" spans="1:17" ht="26.25" x14ac:dyDescent="0.25">
      <c r="A272" s="293"/>
      <c r="B272" s="262"/>
      <c r="C272" s="262"/>
      <c r="D272" s="143" t="s">
        <v>161</v>
      </c>
      <c r="E272" s="51"/>
      <c r="F272" s="51"/>
      <c r="G272" s="33">
        <v>1</v>
      </c>
      <c r="H272" s="33">
        <v>1</v>
      </c>
      <c r="I272" s="33">
        <v>1</v>
      </c>
      <c r="J272" s="33">
        <v>1</v>
      </c>
      <c r="K272" s="51"/>
      <c r="L272" s="55"/>
      <c r="M272" s="21">
        <v>164.49</v>
      </c>
      <c r="N272" s="23">
        <f t="shared" si="77"/>
        <v>133.73170731707319</v>
      </c>
      <c r="O272" s="23">
        <f t="shared" si="78"/>
        <v>133.73170731707319</v>
      </c>
      <c r="P272" s="52">
        <v>0</v>
      </c>
      <c r="Q272" s="23">
        <f t="shared" si="79"/>
        <v>0</v>
      </c>
    </row>
    <row r="273" spans="1:18" ht="26.25" x14ac:dyDescent="0.25">
      <c r="A273" s="293"/>
      <c r="B273" s="263"/>
      <c r="C273" s="263"/>
      <c r="D273" s="143" t="s">
        <v>162</v>
      </c>
      <c r="E273" s="51"/>
      <c r="F273" s="51"/>
      <c r="G273" s="33">
        <v>1</v>
      </c>
      <c r="H273" s="33">
        <v>1</v>
      </c>
      <c r="I273" s="33">
        <v>1</v>
      </c>
      <c r="J273" s="33">
        <v>1</v>
      </c>
      <c r="K273" s="51"/>
      <c r="L273" s="55"/>
      <c r="M273" s="21">
        <v>164.49</v>
      </c>
      <c r="N273" s="23">
        <f t="shared" si="77"/>
        <v>133.73170731707319</v>
      </c>
      <c r="O273" s="23">
        <f t="shared" si="78"/>
        <v>133.73170731707319</v>
      </c>
      <c r="P273" s="52">
        <v>0</v>
      </c>
      <c r="Q273" s="23">
        <f t="shared" si="79"/>
        <v>0</v>
      </c>
    </row>
    <row r="274" spans="1:18" ht="26.25" x14ac:dyDescent="0.25">
      <c r="A274" s="293"/>
      <c r="B274" s="250" t="s">
        <v>400</v>
      </c>
      <c r="C274" s="251" t="s">
        <v>36</v>
      </c>
      <c r="D274" s="143" t="s">
        <v>150</v>
      </c>
      <c r="E274" s="51"/>
      <c r="F274" s="51"/>
      <c r="G274" s="33">
        <v>1</v>
      </c>
      <c r="H274" s="33">
        <v>1</v>
      </c>
      <c r="I274" s="33">
        <v>1</v>
      </c>
      <c r="J274" s="33">
        <v>1</v>
      </c>
      <c r="K274" s="51"/>
      <c r="L274" s="55"/>
      <c r="M274" s="21">
        <v>131.99</v>
      </c>
      <c r="N274" s="23">
        <f t="shared" si="77"/>
        <v>107.3089430894309</v>
      </c>
      <c r="O274" s="23">
        <f t="shared" si="78"/>
        <v>107.3089430894309</v>
      </c>
      <c r="P274" s="52">
        <v>0</v>
      </c>
      <c r="Q274" s="23">
        <f t="shared" si="79"/>
        <v>0</v>
      </c>
    </row>
    <row r="275" spans="1:18" ht="26.25" x14ac:dyDescent="0.25">
      <c r="A275" s="293"/>
      <c r="B275" s="262"/>
      <c r="C275" s="254"/>
      <c r="D275" s="143" t="s">
        <v>161</v>
      </c>
      <c r="E275" s="51"/>
      <c r="F275" s="51"/>
      <c r="G275" s="33">
        <v>1</v>
      </c>
      <c r="H275" s="33">
        <v>1</v>
      </c>
      <c r="I275" s="33">
        <v>1</v>
      </c>
      <c r="J275" s="33">
        <v>1</v>
      </c>
      <c r="K275" s="51"/>
      <c r="L275" s="55"/>
      <c r="M275" s="21">
        <v>131.99</v>
      </c>
      <c r="N275" s="23">
        <f t="shared" si="77"/>
        <v>107.3089430894309</v>
      </c>
      <c r="O275" s="23">
        <f t="shared" si="78"/>
        <v>107.3089430894309</v>
      </c>
      <c r="P275" s="52">
        <v>0</v>
      </c>
      <c r="Q275" s="23">
        <f t="shared" si="79"/>
        <v>0</v>
      </c>
    </row>
    <row r="276" spans="1:18" ht="26.25" x14ac:dyDescent="0.25">
      <c r="A276" s="293"/>
      <c r="B276" s="263"/>
      <c r="C276" s="255"/>
      <c r="D276" s="143" t="s">
        <v>162</v>
      </c>
      <c r="E276" s="65"/>
      <c r="F276" s="65"/>
      <c r="G276" s="33">
        <v>1</v>
      </c>
      <c r="H276" s="33">
        <v>1</v>
      </c>
      <c r="I276" s="33">
        <v>1</v>
      </c>
      <c r="J276" s="33">
        <v>1</v>
      </c>
      <c r="K276" s="65"/>
      <c r="L276" s="68"/>
      <c r="M276" s="21">
        <v>131.99</v>
      </c>
      <c r="N276" s="23">
        <f t="shared" si="77"/>
        <v>107.3089430894309</v>
      </c>
      <c r="O276" s="23">
        <f t="shared" si="78"/>
        <v>107.3089430894309</v>
      </c>
      <c r="P276" s="52">
        <v>0</v>
      </c>
      <c r="Q276" s="23">
        <f t="shared" si="79"/>
        <v>0</v>
      </c>
    </row>
    <row r="277" spans="1:18" ht="105" x14ac:dyDescent="0.25">
      <c r="A277" s="293"/>
      <c r="B277" s="69"/>
      <c r="C277" s="70"/>
      <c r="D277" s="67"/>
      <c r="E277" s="165"/>
      <c r="F277" s="165"/>
      <c r="G277" s="165" t="s">
        <v>18</v>
      </c>
      <c r="H277" s="165" t="s">
        <v>19</v>
      </c>
      <c r="I277" s="165" t="s">
        <v>20</v>
      </c>
      <c r="J277" s="165" t="s">
        <v>135</v>
      </c>
      <c r="K277" s="90"/>
      <c r="L277" s="90"/>
      <c r="M277" s="163" t="s">
        <v>261</v>
      </c>
      <c r="N277" s="163" t="s">
        <v>262</v>
      </c>
      <c r="O277" s="163" t="s">
        <v>263</v>
      </c>
      <c r="P277" s="164" t="s">
        <v>264</v>
      </c>
      <c r="Q277" s="163" t="s">
        <v>265</v>
      </c>
    </row>
    <row r="278" spans="1:18" ht="26.25" x14ac:dyDescent="0.25">
      <c r="A278" s="293"/>
      <c r="B278" s="188" t="s">
        <v>403</v>
      </c>
      <c r="C278" s="206" t="s">
        <v>406</v>
      </c>
      <c r="D278" s="207" t="s">
        <v>405</v>
      </c>
      <c r="E278" s="51"/>
      <c r="F278" s="51"/>
      <c r="G278" s="189">
        <v>1</v>
      </c>
      <c r="H278" s="189">
        <v>1</v>
      </c>
      <c r="I278" s="189">
        <v>1</v>
      </c>
      <c r="J278" s="189">
        <v>1</v>
      </c>
      <c r="K278" s="51" t="s">
        <v>88</v>
      </c>
      <c r="L278" s="55"/>
      <c r="M278" s="208">
        <v>209.99</v>
      </c>
      <c r="N278" s="209">
        <f>M278/1.23</f>
        <v>170.72357723577238</v>
      </c>
      <c r="O278" s="209">
        <f>N278-(N278*$Q$459)</f>
        <v>170.72357723577238</v>
      </c>
      <c r="P278" s="210">
        <v>0</v>
      </c>
      <c r="Q278" s="209">
        <f>O278*P278</f>
        <v>0</v>
      </c>
      <c r="R278" s="301" t="s">
        <v>346</v>
      </c>
    </row>
    <row r="279" spans="1:18" ht="26.25" x14ac:dyDescent="0.25">
      <c r="A279" s="293"/>
      <c r="B279" s="188" t="s">
        <v>404</v>
      </c>
      <c r="C279" s="206" t="s">
        <v>407</v>
      </c>
      <c r="D279" s="207" t="s">
        <v>405</v>
      </c>
      <c r="E279" s="51"/>
      <c r="F279" s="51"/>
      <c r="G279" s="189">
        <v>1</v>
      </c>
      <c r="H279" s="189">
        <v>1</v>
      </c>
      <c r="I279" s="189">
        <v>1</v>
      </c>
      <c r="J279" s="189">
        <v>1</v>
      </c>
      <c r="K279" s="51" t="s">
        <v>88</v>
      </c>
      <c r="L279" s="55"/>
      <c r="M279" s="208">
        <v>189.99</v>
      </c>
      <c r="N279" s="209">
        <f>M279/1.23</f>
        <v>154.46341463414635</v>
      </c>
      <c r="O279" s="209">
        <f>N279-(N279*$Q$459)</f>
        <v>154.46341463414635</v>
      </c>
      <c r="P279" s="210">
        <v>0</v>
      </c>
      <c r="Q279" s="209">
        <f>O279*P279</f>
        <v>0</v>
      </c>
      <c r="R279" s="301"/>
    </row>
    <row r="280" spans="1:18" ht="26.25" customHeight="1" x14ac:dyDescent="0.25">
      <c r="A280" s="293"/>
      <c r="B280" s="193" t="s">
        <v>401</v>
      </c>
      <c r="C280" s="194" t="s">
        <v>128</v>
      </c>
      <c r="D280" s="195" t="s">
        <v>150</v>
      </c>
      <c r="E280" s="51"/>
      <c r="F280" s="51"/>
      <c r="G280" s="197">
        <v>1</v>
      </c>
      <c r="H280" s="197">
        <v>1</v>
      </c>
      <c r="I280" s="197">
        <v>1</v>
      </c>
      <c r="J280" s="197">
        <v>1</v>
      </c>
      <c r="K280" s="51" t="s">
        <v>88</v>
      </c>
      <c r="L280" s="55"/>
      <c r="M280" s="198">
        <v>199.99</v>
      </c>
      <c r="N280" s="199">
        <f>M280/1.23</f>
        <v>162.59349593495935</v>
      </c>
      <c r="O280" s="199">
        <f>N280-(N280*$Q$459)</f>
        <v>162.59349593495935</v>
      </c>
      <c r="P280" s="200">
        <v>0</v>
      </c>
      <c r="Q280" s="199">
        <f>O280*P280</f>
        <v>0</v>
      </c>
      <c r="R280" s="166" t="s">
        <v>402</v>
      </c>
    </row>
    <row r="281" spans="1:18" ht="105" x14ac:dyDescent="0.25">
      <c r="A281" s="293"/>
      <c r="B281" s="25"/>
      <c r="C281" s="25"/>
      <c r="D281" s="71"/>
      <c r="E281" s="25" t="s">
        <v>21</v>
      </c>
      <c r="F281" s="25" t="s">
        <v>0</v>
      </c>
      <c r="G281" s="25" t="s">
        <v>1</v>
      </c>
      <c r="H281" s="25" t="s">
        <v>2</v>
      </c>
      <c r="I281" s="25" t="s">
        <v>3</v>
      </c>
      <c r="J281" s="25" t="s">
        <v>4</v>
      </c>
      <c r="K281" s="25" t="s">
        <v>5</v>
      </c>
      <c r="L281" s="28"/>
      <c r="M281" s="18" t="s">
        <v>261</v>
      </c>
      <c r="N281" s="18" t="s">
        <v>262</v>
      </c>
      <c r="O281" s="18" t="s">
        <v>263</v>
      </c>
      <c r="P281" s="29" t="s">
        <v>264</v>
      </c>
      <c r="Q281" s="18" t="s">
        <v>265</v>
      </c>
    </row>
    <row r="282" spans="1:18" ht="26.25" customHeight="1" x14ac:dyDescent="0.25">
      <c r="A282" s="293"/>
      <c r="B282" s="250" t="s">
        <v>387</v>
      </c>
      <c r="C282" s="251" t="s">
        <v>79</v>
      </c>
      <c r="D282" s="143" t="s">
        <v>151</v>
      </c>
      <c r="E282" s="51"/>
      <c r="F282" s="51"/>
      <c r="G282" s="33">
        <v>1</v>
      </c>
      <c r="H282" s="33">
        <v>1</v>
      </c>
      <c r="I282" s="33">
        <v>1</v>
      </c>
      <c r="J282" s="33">
        <v>1</v>
      </c>
      <c r="K282" s="33">
        <v>1</v>
      </c>
      <c r="L282" s="55"/>
      <c r="M282" s="21">
        <v>203.99</v>
      </c>
      <c r="N282" s="23">
        <f t="shared" ref="N282:N293" si="80">M282/1.23</f>
        <v>165.84552845528455</v>
      </c>
      <c r="O282" s="23">
        <f t="shared" ref="O282:O293" si="81">N282-(N282*$Q$459)</f>
        <v>165.84552845528455</v>
      </c>
      <c r="P282" s="52">
        <v>0</v>
      </c>
      <c r="Q282" s="23">
        <f t="shared" ref="Q282:Q293" si="82">O282*P282</f>
        <v>0</v>
      </c>
    </row>
    <row r="283" spans="1:18" ht="26.25" customHeight="1" x14ac:dyDescent="0.25">
      <c r="A283" s="293"/>
      <c r="B283" s="262"/>
      <c r="C283" s="254"/>
      <c r="D283" s="143" t="s">
        <v>137</v>
      </c>
      <c r="E283" s="51"/>
      <c r="F283" s="51"/>
      <c r="G283" s="33">
        <v>1</v>
      </c>
      <c r="H283" s="33">
        <v>1</v>
      </c>
      <c r="I283" s="33">
        <v>1</v>
      </c>
      <c r="J283" s="33">
        <v>1</v>
      </c>
      <c r="K283" s="33">
        <v>1</v>
      </c>
      <c r="L283" s="55"/>
      <c r="M283" s="21">
        <v>203.99</v>
      </c>
      <c r="N283" s="23">
        <f t="shared" si="80"/>
        <v>165.84552845528455</v>
      </c>
      <c r="O283" s="23">
        <f t="shared" si="81"/>
        <v>165.84552845528455</v>
      </c>
      <c r="P283" s="52">
        <v>0</v>
      </c>
      <c r="Q283" s="23">
        <f t="shared" si="82"/>
        <v>0</v>
      </c>
    </row>
    <row r="284" spans="1:18" ht="26.25" x14ac:dyDescent="0.25">
      <c r="A284" s="293"/>
      <c r="B284" s="263"/>
      <c r="C284" s="255"/>
      <c r="D284" s="143" t="s">
        <v>152</v>
      </c>
      <c r="E284" s="51"/>
      <c r="F284" s="51"/>
      <c r="G284" s="33">
        <v>1</v>
      </c>
      <c r="H284" s="33">
        <v>1</v>
      </c>
      <c r="I284" s="33">
        <v>1</v>
      </c>
      <c r="J284" s="33">
        <v>1</v>
      </c>
      <c r="K284" s="33">
        <v>1</v>
      </c>
      <c r="L284" s="55"/>
      <c r="M284" s="21">
        <v>203.99</v>
      </c>
      <c r="N284" s="23">
        <f t="shared" si="80"/>
        <v>165.84552845528455</v>
      </c>
      <c r="O284" s="23">
        <f t="shared" si="81"/>
        <v>165.84552845528455</v>
      </c>
      <c r="P284" s="52">
        <v>0</v>
      </c>
      <c r="Q284" s="23">
        <f t="shared" si="82"/>
        <v>0</v>
      </c>
    </row>
    <row r="285" spans="1:18" ht="26.25" x14ac:dyDescent="0.25">
      <c r="A285" s="293"/>
      <c r="B285" s="250" t="s">
        <v>388</v>
      </c>
      <c r="C285" s="251" t="s">
        <v>34</v>
      </c>
      <c r="D285" s="143" t="s">
        <v>151</v>
      </c>
      <c r="E285" s="51"/>
      <c r="F285" s="51"/>
      <c r="G285" s="33">
        <v>1</v>
      </c>
      <c r="H285" s="33">
        <v>1</v>
      </c>
      <c r="I285" s="33">
        <v>1</v>
      </c>
      <c r="J285" s="33">
        <v>1</v>
      </c>
      <c r="K285" s="33">
        <v>1</v>
      </c>
      <c r="L285" s="55"/>
      <c r="M285" s="21">
        <v>162.49</v>
      </c>
      <c r="N285" s="23">
        <f t="shared" si="80"/>
        <v>132.10569105691059</v>
      </c>
      <c r="O285" s="23">
        <f t="shared" si="81"/>
        <v>132.10569105691059</v>
      </c>
      <c r="P285" s="52">
        <v>0</v>
      </c>
      <c r="Q285" s="23">
        <f t="shared" si="82"/>
        <v>0</v>
      </c>
    </row>
    <row r="286" spans="1:18" ht="26.25" x14ac:dyDescent="0.25">
      <c r="A286" s="293"/>
      <c r="B286" s="262"/>
      <c r="C286" s="254"/>
      <c r="D286" s="143" t="s">
        <v>137</v>
      </c>
      <c r="E286" s="51"/>
      <c r="F286" s="51"/>
      <c r="G286" s="33">
        <v>1</v>
      </c>
      <c r="H286" s="33">
        <v>1</v>
      </c>
      <c r="I286" s="33">
        <v>1</v>
      </c>
      <c r="J286" s="33">
        <v>1</v>
      </c>
      <c r="K286" s="33">
        <v>1</v>
      </c>
      <c r="L286" s="55"/>
      <c r="M286" s="21">
        <v>162.49</v>
      </c>
      <c r="N286" s="23">
        <f t="shared" si="80"/>
        <v>132.10569105691059</v>
      </c>
      <c r="O286" s="23">
        <f t="shared" si="81"/>
        <v>132.10569105691059</v>
      </c>
      <c r="P286" s="52">
        <v>0</v>
      </c>
      <c r="Q286" s="23">
        <f t="shared" si="82"/>
        <v>0</v>
      </c>
    </row>
    <row r="287" spans="1:18" ht="26.25" x14ac:dyDescent="0.25">
      <c r="A287" s="293"/>
      <c r="B287" s="263"/>
      <c r="C287" s="255"/>
      <c r="D287" s="143" t="s">
        <v>152</v>
      </c>
      <c r="E287" s="51"/>
      <c r="F287" s="51"/>
      <c r="G287" s="33">
        <v>1</v>
      </c>
      <c r="H287" s="33">
        <v>1</v>
      </c>
      <c r="I287" s="33">
        <v>1</v>
      </c>
      <c r="J287" s="33">
        <v>1</v>
      </c>
      <c r="K287" s="33">
        <v>1</v>
      </c>
      <c r="L287" s="55"/>
      <c r="M287" s="21">
        <v>162.49</v>
      </c>
      <c r="N287" s="23">
        <f t="shared" si="80"/>
        <v>132.10569105691059</v>
      </c>
      <c r="O287" s="23">
        <f t="shared" si="81"/>
        <v>132.10569105691059</v>
      </c>
      <c r="P287" s="52">
        <v>0</v>
      </c>
      <c r="Q287" s="23">
        <f t="shared" si="82"/>
        <v>0</v>
      </c>
    </row>
    <row r="288" spans="1:18" ht="26.25" x14ac:dyDescent="0.25">
      <c r="A288" s="293"/>
      <c r="B288" s="250" t="s">
        <v>389</v>
      </c>
      <c r="C288" s="251" t="s">
        <v>80</v>
      </c>
      <c r="D288" s="143" t="s">
        <v>153</v>
      </c>
      <c r="E288" s="51"/>
      <c r="F288" s="33">
        <v>1</v>
      </c>
      <c r="G288" s="33">
        <v>1</v>
      </c>
      <c r="H288" s="33">
        <v>1</v>
      </c>
      <c r="I288" s="33">
        <v>1</v>
      </c>
      <c r="J288" s="33">
        <v>1</v>
      </c>
      <c r="K288" s="51"/>
      <c r="L288" s="55"/>
      <c r="M288" s="21">
        <v>197.49</v>
      </c>
      <c r="N288" s="23">
        <f t="shared" si="80"/>
        <v>160.5609756097561</v>
      </c>
      <c r="O288" s="23">
        <f t="shared" si="81"/>
        <v>160.5609756097561</v>
      </c>
      <c r="P288" s="52">
        <v>0</v>
      </c>
      <c r="Q288" s="23">
        <f t="shared" si="82"/>
        <v>0</v>
      </c>
    </row>
    <row r="289" spans="1:17" ht="26.25" x14ac:dyDescent="0.25">
      <c r="A289" s="293"/>
      <c r="B289" s="262"/>
      <c r="C289" s="254"/>
      <c r="D289" s="143" t="s">
        <v>98</v>
      </c>
      <c r="E289" s="51"/>
      <c r="F289" s="33">
        <v>1</v>
      </c>
      <c r="G289" s="33">
        <v>1</v>
      </c>
      <c r="H289" s="33">
        <v>1</v>
      </c>
      <c r="I289" s="33">
        <v>1</v>
      </c>
      <c r="J289" s="33">
        <v>1</v>
      </c>
      <c r="K289" s="51"/>
      <c r="L289" s="55"/>
      <c r="M289" s="21">
        <v>197.49</v>
      </c>
      <c r="N289" s="23">
        <f t="shared" si="80"/>
        <v>160.5609756097561</v>
      </c>
      <c r="O289" s="23">
        <f t="shared" si="81"/>
        <v>160.5609756097561</v>
      </c>
      <c r="P289" s="52">
        <v>0</v>
      </c>
      <c r="Q289" s="23">
        <f t="shared" si="82"/>
        <v>0</v>
      </c>
    </row>
    <row r="290" spans="1:17" ht="26.25" x14ac:dyDescent="0.25">
      <c r="A290" s="293"/>
      <c r="B290" s="263"/>
      <c r="C290" s="255"/>
      <c r="D290" s="143" t="s">
        <v>99</v>
      </c>
      <c r="E290" s="51"/>
      <c r="F290" s="33">
        <v>1</v>
      </c>
      <c r="G290" s="33">
        <v>1</v>
      </c>
      <c r="H290" s="33">
        <v>1</v>
      </c>
      <c r="I290" s="33">
        <v>1</v>
      </c>
      <c r="J290" s="33">
        <v>1</v>
      </c>
      <c r="K290" s="51"/>
      <c r="L290" s="55"/>
      <c r="M290" s="21">
        <v>197.49</v>
      </c>
      <c r="N290" s="23">
        <f t="shared" si="80"/>
        <v>160.5609756097561</v>
      </c>
      <c r="O290" s="23">
        <f t="shared" si="81"/>
        <v>160.5609756097561</v>
      </c>
      <c r="P290" s="52">
        <v>0</v>
      </c>
      <c r="Q290" s="23">
        <f t="shared" si="82"/>
        <v>0</v>
      </c>
    </row>
    <row r="291" spans="1:17" ht="26.25" x14ac:dyDescent="0.25">
      <c r="A291" s="293"/>
      <c r="B291" s="251" t="s">
        <v>390</v>
      </c>
      <c r="C291" s="251" t="s">
        <v>35</v>
      </c>
      <c r="D291" s="143" t="s">
        <v>153</v>
      </c>
      <c r="E291" s="51"/>
      <c r="F291" s="33">
        <v>1</v>
      </c>
      <c r="G291" s="33">
        <v>1</v>
      </c>
      <c r="H291" s="33">
        <v>1</v>
      </c>
      <c r="I291" s="33">
        <v>1</v>
      </c>
      <c r="J291" s="33">
        <v>1</v>
      </c>
      <c r="K291" s="51"/>
      <c r="L291" s="55"/>
      <c r="M291" s="21">
        <v>155.99</v>
      </c>
      <c r="N291" s="23">
        <f t="shared" si="80"/>
        <v>126.82113821138212</v>
      </c>
      <c r="O291" s="23">
        <f t="shared" si="81"/>
        <v>126.82113821138212</v>
      </c>
      <c r="P291" s="52">
        <v>0</v>
      </c>
      <c r="Q291" s="23">
        <f t="shared" si="82"/>
        <v>0</v>
      </c>
    </row>
    <row r="292" spans="1:17" ht="26.25" x14ac:dyDescent="0.25">
      <c r="A292" s="293"/>
      <c r="B292" s="254"/>
      <c r="C292" s="254"/>
      <c r="D292" s="143" t="s">
        <v>98</v>
      </c>
      <c r="E292" s="51"/>
      <c r="F292" s="33">
        <v>1</v>
      </c>
      <c r="G292" s="33">
        <v>1</v>
      </c>
      <c r="H292" s="33">
        <v>1</v>
      </c>
      <c r="I292" s="33">
        <v>1</v>
      </c>
      <c r="J292" s="33">
        <v>1</v>
      </c>
      <c r="K292" s="51"/>
      <c r="L292" s="55"/>
      <c r="M292" s="21">
        <v>155.99</v>
      </c>
      <c r="N292" s="23">
        <f t="shared" si="80"/>
        <v>126.82113821138212</v>
      </c>
      <c r="O292" s="23">
        <f t="shared" si="81"/>
        <v>126.82113821138212</v>
      </c>
      <c r="P292" s="52">
        <v>0</v>
      </c>
      <c r="Q292" s="23">
        <f t="shared" si="82"/>
        <v>0</v>
      </c>
    </row>
    <row r="293" spans="1:17" ht="26.25" x14ac:dyDescent="0.25">
      <c r="A293" s="293"/>
      <c r="B293" s="255"/>
      <c r="C293" s="255"/>
      <c r="D293" s="143" t="s">
        <v>99</v>
      </c>
      <c r="E293" s="51"/>
      <c r="F293" s="33">
        <v>1</v>
      </c>
      <c r="G293" s="33">
        <v>1</v>
      </c>
      <c r="H293" s="33">
        <v>1</v>
      </c>
      <c r="I293" s="33">
        <v>1</v>
      </c>
      <c r="J293" s="33">
        <v>1</v>
      </c>
      <c r="K293" s="51"/>
      <c r="L293" s="55"/>
      <c r="M293" s="21">
        <v>155.99</v>
      </c>
      <c r="N293" s="23">
        <f t="shared" si="80"/>
        <v>126.82113821138212</v>
      </c>
      <c r="O293" s="23">
        <f t="shared" si="81"/>
        <v>126.82113821138212</v>
      </c>
      <c r="P293" s="52">
        <v>0</v>
      </c>
      <c r="Q293" s="23">
        <f t="shared" si="82"/>
        <v>0</v>
      </c>
    </row>
    <row r="294" spans="1:17" ht="105" x14ac:dyDescent="0.25">
      <c r="A294" s="293"/>
      <c r="B294" s="25"/>
      <c r="C294" s="25"/>
      <c r="D294" s="27"/>
      <c r="E294" s="25" t="s">
        <v>21</v>
      </c>
      <c r="F294" s="25" t="s">
        <v>0</v>
      </c>
      <c r="G294" s="25" t="s">
        <v>1</v>
      </c>
      <c r="H294" s="25" t="s">
        <v>2</v>
      </c>
      <c r="I294" s="25" t="s">
        <v>3</v>
      </c>
      <c r="J294" s="25" t="s">
        <v>4</v>
      </c>
      <c r="K294" s="25" t="s">
        <v>5</v>
      </c>
      <c r="L294" s="28"/>
      <c r="M294" s="18" t="s">
        <v>261</v>
      </c>
      <c r="N294" s="18" t="s">
        <v>262</v>
      </c>
      <c r="O294" s="18" t="s">
        <v>263</v>
      </c>
      <c r="P294" s="29" t="s">
        <v>264</v>
      </c>
      <c r="Q294" s="18" t="s">
        <v>265</v>
      </c>
    </row>
    <row r="295" spans="1:17" ht="26.25" x14ac:dyDescent="0.25">
      <c r="A295" s="293"/>
      <c r="B295" s="250" t="s">
        <v>383</v>
      </c>
      <c r="C295" s="251" t="s">
        <v>131</v>
      </c>
      <c r="D295" s="143" t="s">
        <v>22</v>
      </c>
      <c r="E295" s="51"/>
      <c r="F295" s="51"/>
      <c r="G295" s="33">
        <v>1</v>
      </c>
      <c r="H295" s="33">
        <v>1</v>
      </c>
      <c r="I295" s="33">
        <v>1</v>
      </c>
      <c r="J295" s="33">
        <v>1</v>
      </c>
      <c r="K295" s="33">
        <v>1</v>
      </c>
      <c r="L295" s="55"/>
      <c r="M295" s="21">
        <v>236.99</v>
      </c>
      <c r="N295" s="23">
        <f t="shared" ref="N295:N304" si="83">M295/1.23</f>
        <v>192.67479674796749</v>
      </c>
      <c r="O295" s="23">
        <f t="shared" ref="O295:O304" si="84">N295-(N295*$Q$459)</f>
        <v>192.67479674796749</v>
      </c>
      <c r="P295" s="52">
        <v>0</v>
      </c>
      <c r="Q295" s="23">
        <f t="shared" ref="Q295:Q304" si="85">O295*P295</f>
        <v>0</v>
      </c>
    </row>
    <row r="296" spans="1:17" ht="26.25" x14ac:dyDescent="0.25">
      <c r="A296" s="293"/>
      <c r="B296" s="262"/>
      <c r="C296" s="254"/>
      <c r="D296" s="143" t="s">
        <v>138</v>
      </c>
      <c r="E296" s="51"/>
      <c r="F296" s="51"/>
      <c r="G296" s="33">
        <v>1</v>
      </c>
      <c r="H296" s="33">
        <v>1</v>
      </c>
      <c r="I296" s="33">
        <v>1</v>
      </c>
      <c r="J296" s="33">
        <v>1</v>
      </c>
      <c r="K296" s="33">
        <v>1</v>
      </c>
      <c r="L296" s="55"/>
      <c r="M296" s="21">
        <v>236.99</v>
      </c>
      <c r="N296" s="23">
        <f t="shared" si="83"/>
        <v>192.67479674796749</v>
      </c>
      <c r="O296" s="23">
        <f t="shared" si="84"/>
        <v>192.67479674796749</v>
      </c>
      <c r="P296" s="52">
        <v>0</v>
      </c>
      <c r="Q296" s="23">
        <f t="shared" si="85"/>
        <v>0</v>
      </c>
    </row>
    <row r="297" spans="1:17" ht="26.25" x14ac:dyDescent="0.25">
      <c r="A297" s="293"/>
      <c r="B297" s="263"/>
      <c r="C297" s="255"/>
      <c r="D297" s="143" t="s">
        <v>139</v>
      </c>
      <c r="E297" s="51"/>
      <c r="F297" s="51"/>
      <c r="G297" s="33">
        <v>1</v>
      </c>
      <c r="H297" s="33">
        <v>1</v>
      </c>
      <c r="I297" s="33">
        <v>1</v>
      </c>
      <c r="J297" s="33">
        <v>1</v>
      </c>
      <c r="K297" s="33">
        <v>1</v>
      </c>
      <c r="L297" s="55"/>
      <c r="M297" s="21">
        <v>236.99</v>
      </c>
      <c r="N297" s="23">
        <f t="shared" si="83"/>
        <v>192.67479674796749</v>
      </c>
      <c r="O297" s="23">
        <f t="shared" si="84"/>
        <v>192.67479674796749</v>
      </c>
      <c r="P297" s="52">
        <v>0</v>
      </c>
      <c r="Q297" s="23">
        <f t="shared" si="85"/>
        <v>0</v>
      </c>
    </row>
    <row r="298" spans="1:17" ht="26.25" x14ac:dyDescent="0.25">
      <c r="A298" s="293"/>
      <c r="B298" s="250" t="s">
        <v>384</v>
      </c>
      <c r="C298" s="251" t="s">
        <v>132</v>
      </c>
      <c r="D298" s="143" t="s">
        <v>22</v>
      </c>
      <c r="E298" s="51"/>
      <c r="F298" s="51"/>
      <c r="G298" s="33">
        <v>1</v>
      </c>
      <c r="H298" s="33">
        <v>1</v>
      </c>
      <c r="I298" s="33">
        <v>1</v>
      </c>
      <c r="J298" s="33">
        <v>1</v>
      </c>
      <c r="K298" s="33">
        <v>1</v>
      </c>
      <c r="L298" s="55"/>
      <c r="M298" s="21">
        <v>168.49</v>
      </c>
      <c r="N298" s="23">
        <f t="shared" si="83"/>
        <v>136.98373983739839</v>
      </c>
      <c r="O298" s="23">
        <f t="shared" si="84"/>
        <v>136.98373983739839</v>
      </c>
      <c r="P298" s="52">
        <v>0</v>
      </c>
      <c r="Q298" s="23">
        <f t="shared" si="85"/>
        <v>0</v>
      </c>
    </row>
    <row r="299" spans="1:17" ht="26.25" x14ac:dyDescent="0.25">
      <c r="A299" s="293"/>
      <c r="B299" s="262"/>
      <c r="C299" s="254"/>
      <c r="D299" s="143" t="s">
        <v>138</v>
      </c>
      <c r="E299" s="51"/>
      <c r="F299" s="51"/>
      <c r="G299" s="33">
        <v>1</v>
      </c>
      <c r="H299" s="33">
        <v>1</v>
      </c>
      <c r="I299" s="33">
        <v>1</v>
      </c>
      <c r="J299" s="33">
        <v>1</v>
      </c>
      <c r="K299" s="33">
        <v>1</v>
      </c>
      <c r="L299" s="55"/>
      <c r="M299" s="21">
        <v>168.49</v>
      </c>
      <c r="N299" s="23">
        <f t="shared" si="83"/>
        <v>136.98373983739839</v>
      </c>
      <c r="O299" s="23">
        <f t="shared" si="84"/>
        <v>136.98373983739839</v>
      </c>
      <c r="P299" s="52">
        <v>0</v>
      </c>
      <c r="Q299" s="23">
        <f t="shared" si="85"/>
        <v>0</v>
      </c>
    </row>
    <row r="300" spans="1:17" ht="26.25" x14ac:dyDescent="0.25">
      <c r="A300" s="293"/>
      <c r="B300" s="263"/>
      <c r="C300" s="255"/>
      <c r="D300" s="143" t="s">
        <v>139</v>
      </c>
      <c r="E300" s="51"/>
      <c r="F300" s="51"/>
      <c r="G300" s="33">
        <v>1</v>
      </c>
      <c r="H300" s="33">
        <v>1</v>
      </c>
      <c r="I300" s="33">
        <v>1</v>
      </c>
      <c r="J300" s="33">
        <v>1</v>
      </c>
      <c r="K300" s="33">
        <v>1</v>
      </c>
      <c r="L300" s="55"/>
      <c r="M300" s="21">
        <v>168.49</v>
      </c>
      <c r="N300" s="23">
        <f t="shared" si="83"/>
        <v>136.98373983739839</v>
      </c>
      <c r="O300" s="23">
        <f t="shared" si="84"/>
        <v>136.98373983739839</v>
      </c>
      <c r="P300" s="52">
        <v>0</v>
      </c>
      <c r="Q300" s="23">
        <f t="shared" si="85"/>
        <v>0</v>
      </c>
    </row>
    <row r="301" spans="1:17" ht="26.25" x14ac:dyDescent="0.25">
      <c r="A301" s="293"/>
      <c r="B301" s="250" t="s">
        <v>385</v>
      </c>
      <c r="C301" s="251" t="s">
        <v>133</v>
      </c>
      <c r="D301" s="143" t="s">
        <v>22</v>
      </c>
      <c r="E301" s="51"/>
      <c r="F301" s="33">
        <v>1</v>
      </c>
      <c r="G301" s="33">
        <v>1</v>
      </c>
      <c r="H301" s="33">
        <v>1</v>
      </c>
      <c r="I301" s="33">
        <v>1</v>
      </c>
      <c r="J301" s="33">
        <v>1</v>
      </c>
      <c r="K301" s="51"/>
      <c r="L301" s="55"/>
      <c r="M301" s="21">
        <v>230.49</v>
      </c>
      <c r="N301" s="23">
        <f>M301/1.23</f>
        <v>187.39024390243904</v>
      </c>
      <c r="O301" s="23">
        <f t="shared" si="84"/>
        <v>187.39024390243904</v>
      </c>
      <c r="P301" s="52">
        <v>0</v>
      </c>
      <c r="Q301" s="23">
        <f t="shared" si="85"/>
        <v>0</v>
      </c>
    </row>
    <row r="302" spans="1:17" ht="26.25" x14ac:dyDescent="0.25">
      <c r="A302" s="293"/>
      <c r="B302" s="263"/>
      <c r="C302" s="255"/>
      <c r="D302" s="143" t="s">
        <v>29</v>
      </c>
      <c r="E302" s="51"/>
      <c r="F302" s="33">
        <v>1</v>
      </c>
      <c r="G302" s="33">
        <v>1</v>
      </c>
      <c r="H302" s="33">
        <v>1</v>
      </c>
      <c r="I302" s="33">
        <v>1</v>
      </c>
      <c r="J302" s="33">
        <v>1</v>
      </c>
      <c r="K302" s="51"/>
      <c r="L302" s="55"/>
      <c r="M302" s="21">
        <v>230.49</v>
      </c>
      <c r="N302" s="23">
        <f>M302/1.23</f>
        <v>187.39024390243904</v>
      </c>
      <c r="O302" s="23">
        <f t="shared" si="84"/>
        <v>187.39024390243904</v>
      </c>
      <c r="P302" s="52">
        <v>0</v>
      </c>
      <c r="Q302" s="23">
        <f t="shared" si="85"/>
        <v>0</v>
      </c>
    </row>
    <row r="303" spans="1:17" ht="26.25" x14ac:dyDescent="0.25">
      <c r="A303" s="293"/>
      <c r="B303" s="251" t="s">
        <v>386</v>
      </c>
      <c r="C303" s="251" t="s">
        <v>134</v>
      </c>
      <c r="D303" s="143" t="s">
        <v>22</v>
      </c>
      <c r="E303" s="51"/>
      <c r="F303" s="33">
        <v>1</v>
      </c>
      <c r="G303" s="33">
        <v>1</v>
      </c>
      <c r="H303" s="33">
        <v>1</v>
      </c>
      <c r="I303" s="33">
        <v>1</v>
      </c>
      <c r="J303" s="33">
        <v>1</v>
      </c>
      <c r="K303" s="51"/>
      <c r="L303" s="55"/>
      <c r="M303" s="21">
        <v>162.49</v>
      </c>
      <c r="N303" s="23">
        <f t="shared" si="83"/>
        <v>132.10569105691059</v>
      </c>
      <c r="O303" s="23">
        <f t="shared" si="84"/>
        <v>132.10569105691059</v>
      </c>
      <c r="P303" s="52">
        <v>0</v>
      </c>
      <c r="Q303" s="23">
        <f t="shared" si="85"/>
        <v>0</v>
      </c>
    </row>
    <row r="304" spans="1:17" ht="26.25" x14ac:dyDescent="0.25">
      <c r="A304" s="293"/>
      <c r="B304" s="255"/>
      <c r="C304" s="255"/>
      <c r="D304" s="143" t="s">
        <v>29</v>
      </c>
      <c r="E304" s="51"/>
      <c r="F304" s="33">
        <v>1</v>
      </c>
      <c r="G304" s="33">
        <v>1</v>
      </c>
      <c r="H304" s="33">
        <v>1</v>
      </c>
      <c r="I304" s="33">
        <v>1</v>
      </c>
      <c r="J304" s="33">
        <v>1</v>
      </c>
      <c r="K304" s="51"/>
      <c r="L304" s="55"/>
      <c r="M304" s="21">
        <v>162.49</v>
      </c>
      <c r="N304" s="23">
        <f t="shared" si="83"/>
        <v>132.10569105691059</v>
      </c>
      <c r="O304" s="23">
        <f t="shared" si="84"/>
        <v>132.10569105691059</v>
      </c>
      <c r="P304" s="52">
        <v>0</v>
      </c>
      <c r="Q304" s="23">
        <f t="shared" si="85"/>
        <v>0</v>
      </c>
    </row>
    <row r="305" spans="1:102" ht="105" x14ac:dyDescent="0.25">
      <c r="A305" s="293"/>
      <c r="B305" s="25"/>
      <c r="C305" s="25"/>
      <c r="D305" s="27"/>
      <c r="E305" s="59"/>
      <c r="F305" s="25" t="s">
        <v>15</v>
      </c>
      <c r="G305" s="25" t="s">
        <v>16</v>
      </c>
      <c r="H305" s="25" t="s">
        <v>17</v>
      </c>
      <c r="I305" s="25" t="s">
        <v>18</v>
      </c>
      <c r="J305" s="25" t="s">
        <v>19</v>
      </c>
      <c r="K305" s="25" t="s">
        <v>20</v>
      </c>
      <c r="L305" s="28"/>
      <c r="M305" s="18" t="s">
        <v>261</v>
      </c>
      <c r="N305" s="18" t="s">
        <v>262</v>
      </c>
      <c r="O305" s="18" t="s">
        <v>263</v>
      </c>
      <c r="P305" s="34" t="s">
        <v>264</v>
      </c>
      <c r="Q305" s="20" t="s">
        <v>265</v>
      </c>
    </row>
    <row r="306" spans="1:102" ht="26.25" x14ac:dyDescent="0.25">
      <c r="A306" s="293"/>
      <c r="B306" s="250" t="s">
        <v>392</v>
      </c>
      <c r="C306" s="246" t="s">
        <v>185</v>
      </c>
      <c r="D306" s="82" t="s">
        <v>178</v>
      </c>
      <c r="E306" s="51"/>
      <c r="F306" s="33">
        <v>1</v>
      </c>
      <c r="G306" s="33">
        <v>1</v>
      </c>
      <c r="H306" s="33">
        <v>1</v>
      </c>
      <c r="I306" s="51"/>
      <c r="J306" s="51"/>
      <c r="K306" s="51"/>
      <c r="L306" s="55"/>
      <c r="M306" s="21">
        <v>128.99</v>
      </c>
      <c r="N306" s="23">
        <f t="shared" ref="N306:N321" si="86">M306/1.23</f>
        <v>104.869918699187</v>
      </c>
      <c r="O306" s="23">
        <f t="shared" ref="O306:O321" si="87">N306-(N306*$Q$459)</f>
        <v>104.869918699187</v>
      </c>
      <c r="P306" s="162">
        <v>0</v>
      </c>
      <c r="Q306" s="22">
        <f t="shared" ref="Q306:Q321" si="88">O306*P306</f>
        <v>0</v>
      </c>
      <c r="R306" s="253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60"/>
      <c r="AC306" s="160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  <c r="AQ306" s="159"/>
      <c r="AR306" s="159"/>
      <c r="AS306" s="159"/>
      <c r="AT306" s="159"/>
      <c r="AU306" s="159"/>
      <c r="AV306" s="159"/>
      <c r="AW306" s="159"/>
      <c r="AX306" s="159"/>
      <c r="AY306" s="159"/>
      <c r="AZ306" s="159"/>
      <c r="BA306" s="159"/>
      <c r="BB306" s="159"/>
      <c r="BC306" s="159"/>
      <c r="BD306" s="159"/>
      <c r="BE306" s="159"/>
      <c r="BF306" s="159"/>
      <c r="BG306" s="159"/>
      <c r="BH306" s="159"/>
      <c r="BI306" s="159"/>
      <c r="BJ306" s="159"/>
      <c r="BK306" s="159"/>
      <c r="BL306" s="159"/>
      <c r="BM306" s="159"/>
      <c r="BN306" s="159"/>
      <c r="BO306" s="159"/>
      <c r="BP306" s="159"/>
      <c r="BQ306" s="159"/>
      <c r="BR306" s="159"/>
      <c r="BS306" s="159"/>
      <c r="BT306" s="159"/>
      <c r="BU306" s="159"/>
      <c r="BV306" s="159"/>
      <c r="BW306" s="159"/>
      <c r="BX306" s="159"/>
      <c r="BY306" s="159"/>
      <c r="BZ306" s="159"/>
      <c r="CA306" s="159"/>
      <c r="CB306" s="159"/>
      <c r="CC306" s="159"/>
      <c r="CD306" s="159"/>
      <c r="CE306" s="159"/>
      <c r="CF306" s="159"/>
      <c r="CG306" s="159"/>
      <c r="CH306" s="159"/>
      <c r="CI306" s="159"/>
      <c r="CJ306" s="159"/>
      <c r="CK306" s="159"/>
      <c r="CL306" s="159"/>
      <c r="CM306" s="159"/>
      <c r="CN306" s="159"/>
      <c r="CO306" s="159"/>
      <c r="CP306" s="159"/>
      <c r="CQ306" s="159"/>
      <c r="CR306" s="159"/>
      <c r="CS306" s="159"/>
      <c r="CT306" s="159"/>
      <c r="CU306" s="159"/>
      <c r="CV306" s="159"/>
      <c r="CW306" s="159"/>
      <c r="CX306" s="159"/>
    </row>
    <row r="307" spans="1:102" ht="26.25" x14ac:dyDescent="0.25">
      <c r="A307" s="293"/>
      <c r="B307" s="262"/>
      <c r="C307" s="256"/>
      <c r="D307" s="82" t="s">
        <v>179</v>
      </c>
      <c r="E307" s="51"/>
      <c r="F307" s="33">
        <v>1</v>
      </c>
      <c r="G307" s="33">
        <v>1</v>
      </c>
      <c r="H307" s="33">
        <v>1</v>
      </c>
      <c r="I307" s="51"/>
      <c r="J307" s="51"/>
      <c r="K307" s="51"/>
      <c r="L307" s="55"/>
      <c r="M307" s="21">
        <v>128.99</v>
      </c>
      <c r="N307" s="23">
        <f t="shared" si="86"/>
        <v>104.869918699187</v>
      </c>
      <c r="O307" s="23">
        <f t="shared" si="87"/>
        <v>104.869918699187</v>
      </c>
      <c r="P307" s="162">
        <v>0</v>
      </c>
      <c r="Q307" s="22">
        <f t="shared" si="88"/>
        <v>0</v>
      </c>
      <c r="R307" s="253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60"/>
      <c r="AC307" s="160"/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  <c r="AN307" s="159"/>
      <c r="AO307" s="159"/>
      <c r="AP307" s="159"/>
      <c r="AQ307" s="159"/>
      <c r="AR307" s="159"/>
      <c r="AS307" s="159"/>
      <c r="AT307" s="159"/>
      <c r="AU307" s="159"/>
      <c r="AV307" s="159"/>
      <c r="AW307" s="159"/>
      <c r="AX307" s="159"/>
      <c r="AY307" s="159"/>
      <c r="AZ307" s="159"/>
      <c r="BA307" s="159"/>
      <c r="BB307" s="159"/>
      <c r="BC307" s="159"/>
      <c r="BD307" s="159"/>
      <c r="BE307" s="159"/>
      <c r="BF307" s="159"/>
      <c r="BG307" s="159"/>
      <c r="BH307" s="159"/>
      <c r="BI307" s="159"/>
      <c r="BJ307" s="159"/>
      <c r="BK307" s="159"/>
      <c r="BL307" s="159"/>
      <c r="BM307" s="159"/>
      <c r="BN307" s="159"/>
      <c r="BO307" s="159"/>
      <c r="BP307" s="159"/>
      <c r="BQ307" s="159"/>
      <c r="BR307" s="159"/>
      <c r="BS307" s="159"/>
      <c r="BT307" s="159"/>
      <c r="BU307" s="159"/>
      <c r="BV307" s="159"/>
      <c r="BW307" s="159"/>
      <c r="BX307" s="159"/>
      <c r="BY307" s="159"/>
      <c r="BZ307" s="159"/>
      <c r="CA307" s="159"/>
      <c r="CB307" s="159"/>
      <c r="CC307" s="159"/>
      <c r="CD307" s="159"/>
      <c r="CE307" s="159"/>
      <c r="CF307" s="159"/>
      <c r="CG307" s="159"/>
      <c r="CH307" s="159"/>
      <c r="CI307" s="159"/>
      <c r="CJ307" s="159"/>
      <c r="CK307" s="159"/>
      <c r="CL307" s="159"/>
      <c r="CM307" s="159"/>
      <c r="CN307" s="159"/>
      <c r="CO307" s="159"/>
      <c r="CP307" s="159"/>
      <c r="CQ307" s="159"/>
      <c r="CR307" s="159"/>
      <c r="CS307" s="159"/>
      <c r="CT307" s="159"/>
      <c r="CU307" s="159"/>
      <c r="CV307" s="159"/>
      <c r="CW307" s="159"/>
      <c r="CX307" s="159"/>
    </row>
    <row r="308" spans="1:102" ht="26.25" x14ac:dyDescent="0.25">
      <c r="A308" s="293"/>
      <c r="B308" s="262"/>
      <c r="C308" s="256"/>
      <c r="D308" s="82" t="s">
        <v>180</v>
      </c>
      <c r="E308" s="51"/>
      <c r="F308" s="33">
        <v>1</v>
      </c>
      <c r="G308" s="33">
        <v>1</v>
      </c>
      <c r="H308" s="33">
        <v>1</v>
      </c>
      <c r="I308" s="51"/>
      <c r="J308" s="51"/>
      <c r="K308" s="51"/>
      <c r="L308" s="55"/>
      <c r="M308" s="21">
        <v>128.99</v>
      </c>
      <c r="N308" s="23">
        <f t="shared" si="86"/>
        <v>104.869918699187</v>
      </c>
      <c r="O308" s="23">
        <f t="shared" si="87"/>
        <v>104.869918699187</v>
      </c>
      <c r="P308" s="162">
        <v>0</v>
      </c>
      <c r="Q308" s="22">
        <f t="shared" si="88"/>
        <v>0</v>
      </c>
      <c r="R308" s="253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60"/>
      <c r="AC308" s="160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/>
      <c r="AO308" s="159"/>
      <c r="AP308" s="159"/>
      <c r="AQ308" s="159"/>
      <c r="AR308" s="159"/>
      <c r="AS308" s="159"/>
      <c r="AT308" s="159"/>
      <c r="AU308" s="159"/>
      <c r="AV308" s="159"/>
      <c r="AW308" s="159"/>
      <c r="AX308" s="159"/>
      <c r="AY308" s="159"/>
      <c r="AZ308" s="159"/>
      <c r="BA308" s="159"/>
      <c r="BB308" s="159"/>
      <c r="BC308" s="159"/>
      <c r="BD308" s="159"/>
      <c r="BE308" s="159"/>
      <c r="BF308" s="159"/>
      <c r="BG308" s="159"/>
      <c r="BH308" s="159"/>
      <c r="BI308" s="159"/>
      <c r="BJ308" s="159"/>
      <c r="BK308" s="159"/>
      <c r="BL308" s="159"/>
      <c r="BM308" s="159"/>
      <c r="BN308" s="159"/>
      <c r="BO308" s="159"/>
      <c r="BP308" s="159"/>
      <c r="BQ308" s="159"/>
      <c r="BR308" s="159"/>
      <c r="BS308" s="159"/>
      <c r="BT308" s="159"/>
      <c r="BU308" s="159"/>
      <c r="BV308" s="159"/>
      <c r="BW308" s="159"/>
      <c r="BX308" s="159"/>
      <c r="BY308" s="159"/>
      <c r="BZ308" s="159"/>
      <c r="CA308" s="159"/>
      <c r="CB308" s="159"/>
      <c r="CC308" s="159"/>
      <c r="CD308" s="159"/>
      <c r="CE308" s="159"/>
      <c r="CF308" s="159"/>
      <c r="CG308" s="159"/>
      <c r="CH308" s="159"/>
      <c r="CI308" s="159"/>
      <c r="CJ308" s="159"/>
      <c r="CK308" s="159"/>
      <c r="CL308" s="159"/>
      <c r="CM308" s="159"/>
      <c r="CN308" s="159"/>
      <c r="CO308" s="159"/>
      <c r="CP308" s="159"/>
      <c r="CQ308" s="159"/>
      <c r="CR308" s="159"/>
      <c r="CS308" s="159"/>
      <c r="CT308" s="159"/>
      <c r="CU308" s="159"/>
      <c r="CV308" s="159"/>
      <c r="CW308" s="159"/>
      <c r="CX308" s="159"/>
    </row>
    <row r="309" spans="1:102" ht="26.25" x14ac:dyDescent="0.25">
      <c r="A309" s="293"/>
      <c r="B309" s="263"/>
      <c r="C309" s="256"/>
      <c r="D309" s="82" t="s">
        <v>181</v>
      </c>
      <c r="E309" s="51"/>
      <c r="F309" s="33">
        <v>1</v>
      </c>
      <c r="G309" s="33">
        <v>1</v>
      </c>
      <c r="H309" s="33">
        <v>1</v>
      </c>
      <c r="I309" s="51"/>
      <c r="J309" s="51"/>
      <c r="K309" s="51"/>
      <c r="L309" s="55"/>
      <c r="M309" s="21">
        <v>128.99</v>
      </c>
      <c r="N309" s="23">
        <f t="shared" si="86"/>
        <v>104.869918699187</v>
      </c>
      <c r="O309" s="23">
        <f t="shared" si="87"/>
        <v>104.869918699187</v>
      </c>
      <c r="P309" s="162">
        <v>0</v>
      </c>
      <c r="Q309" s="22">
        <f t="shared" si="88"/>
        <v>0</v>
      </c>
      <c r="R309" s="253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60"/>
      <c r="AC309" s="160"/>
      <c r="AD309" s="159"/>
      <c r="AE309" s="159"/>
      <c r="AF309" s="159"/>
      <c r="AG309" s="159"/>
      <c r="AH309" s="159"/>
      <c r="AI309" s="159"/>
      <c r="AJ309" s="159"/>
      <c r="AK309" s="159"/>
      <c r="AL309" s="159"/>
      <c r="AM309" s="159"/>
      <c r="AN309" s="159"/>
      <c r="AO309" s="159"/>
      <c r="AP309" s="159"/>
      <c r="AQ309" s="159"/>
      <c r="AR309" s="159"/>
      <c r="AS309" s="159"/>
      <c r="AT309" s="159"/>
      <c r="AU309" s="159"/>
      <c r="AV309" s="159"/>
      <c r="AW309" s="159"/>
      <c r="AX309" s="159"/>
      <c r="AY309" s="159"/>
      <c r="AZ309" s="159"/>
      <c r="BA309" s="159"/>
      <c r="BB309" s="159"/>
      <c r="BC309" s="159"/>
      <c r="BD309" s="159"/>
      <c r="BE309" s="159"/>
      <c r="BF309" s="159"/>
      <c r="BG309" s="159"/>
      <c r="BH309" s="159"/>
      <c r="BI309" s="159"/>
      <c r="BJ309" s="159"/>
      <c r="BK309" s="159"/>
      <c r="BL309" s="159"/>
      <c r="BM309" s="159"/>
      <c r="BN309" s="159"/>
      <c r="BO309" s="159"/>
      <c r="BP309" s="159"/>
      <c r="BQ309" s="159"/>
      <c r="BR309" s="159"/>
      <c r="BS309" s="159"/>
      <c r="BT309" s="159"/>
      <c r="BU309" s="159"/>
      <c r="BV309" s="159"/>
      <c r="BW309" s="159"/>
      <c r="BX309" s="159"/>
      <c r="BY309" s="159"/>
      <c r="BZ309" s="159"/>
      <c r="CA309" s="159"/>
      <c r="CB309" s="159"/>
      <c r="CC309" s="159"/>
      <c r="CD309" s="159"/>
      <c r="CE309" s="159"/>
      <c r="CF309" s="159"/>
      <c r="CG309" s="159"/>
      <c r="CH309" s="159"/>
      <c r="CI309" s="159"/>
      <c r="CJ309" s="159"/>
      <c r="CK309" s="159"/>
      <c r="CL309" s="159"/>
      <c r="CM309" s="159"/>
      <c r="CN309" s="159"/>
      <c r="CO309" s="159"/>
      <c r="CP309" s="159"/>
      <c r="CQ309" s="159"/>
      <c r="CR309" s="159"/>
      <c r="CS309" s="159"/>
      <c r="CT309" s="159"/>
      <c r="CU309" s="159"/>
      <c r="CV309" s="159"/>
      <c r="CW309" s="159"/>
      <c r="CX309" s="159"/>
    </row>
    <row r="310" spans="1:102" ht="26.25" x14ac:dyDescent="0.25">
      <c r="A310" s="293"/>
      <c r="B310" s="246" t="s">
        <v>394</v>
      </c>
      <c r="C310" s="246" t="s">
        <v>184</v>
      </c>
      <c r="D310" s="82" t="s">
        <v>178</v>
      </c>
      <c r="E310" s="51"/>
      <c r="F310" s="33">
        <v>1</v>
      </c>
      <c r="G310" s="33">
        <v>1</v>
      </c>
      <c r="H310" s="33">
        <v>1</v>
      </c>
      <c r="I310" s="51"/>
      <c r="J310" s="51"/>
      <c r="K310" s="51"/>
      <c r="L310" s="55"/>
      <c r="M310" s="21">
        <v>102.99</v>
      </c>
      <c r="N310" s="23">
        <f t="shared" si="86"/>
        <v>83.731707317073173</v>
      </c>
      <c r="O310" s="23">
        <f t="shared" si="87"/>
        <v>83.731707317073173</v>
      </c>
      <c r="P310" s="162">
        <v>0</v>
      </c>
      <c r="Q310" s="22">
        <f t="shared" si="88"/>
        <v>0</v>
      </c>
      <c r="R310" s="253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60"/>
      <c r="AC310" s="160"/>
      <c r="AD310" s="159"/>
      <c r="AE310" s="159"/>
      <c r="AF310" s="159"/>
      <c r="AG310" s="159"/>
      <c r="AH310" s="159"/>
      <c r="AI310" s="159"/>
      <c r="AJ310" s="159"/>
      <c r="AK310" s="159"/>
      <c r="AL310" s="159"/>
      <c r="AM310" s="159"/>
      <c r="AN310" s="159"/>
      <c r="AO310" s="159"/>
      <c r="AP310" s="159"/>
      <c r="AQ310" s="159"/>
      <c r="AR310" s="159"/>
      <c r="AS310" s="159"/>
      <c r="AT310" s="159"/>
      <c r="AU310" s="159"/>
      <c r="AV310" s="159"/>
      <c r="AW310" s="159"/>
      <c r="AX310" s="159"/>
      <c r="AY310" s="159"/>
      <c r="AZ310" s="159"/>
      <c r="BA310" s="159"/>
      <c r="BB310" s="159"/>
      <c r="BC310" s="159"/>
      <c r="BD310" s="159"/>
      <c r="BE310" s="159"/>
      <c r="BF310" s="159"/>
      <c r="BG310" s="159"/>
      <c r="BH310" s="159"/>
      <c r="BI310" s="159"/>
      <c r="BJ310" s="159"/>
      <c r="BK310" s="159"/>
      <c r="BL310" s="159"/>
      <c r="BM310" s="159"/>
      <c r="BN310" s="159"/>
      <c r="BO310" s="159"/>
      <c r="BP310" s="159"/>
      <c r="BQ310" s="159"/>
      <c r="BR310" s="159"/>
      <c r="BS310" s="159"/>
      <c r="BT310" s="159"/>
      <c r="BU310" s="159"/>
      <c r="BV310" s="159"/>
      <c r="BW310" s="159"/>
      <c r="BX310" s="159"/>
      <c r="BY310" s="159"/>
      <c r="BZ310" s="159"/>
      <c r="CA310" s="159"/>
      <c r="CB310" s="159"/>
      <c r="CC310" s="159"/>
      <c r="CD310" s="159"/>
      <c r="CE310" s="159"/>
      <c r="CF310" s="159"/>
      <c r="CG310" s="159"/>
      <c r="CH310" s="159"/>
      <c r="CI310" s="159"/>
      <c r="CJ310" s="159"/>
      <c r="CK310" s="159"/>
      <c r="CL310" s="159"/>
      <c r="CM310" s="159"/>
      <c r="CN310" s="159"/>
      <c r="CO310" s="159"/>
      <c r="CP310" s="159"/>
      <c r="CQ310" s="159"/>
      <c r="CR310" s="159"/>
      <c r="CS310" s="159"/>
      <c r="CT310" s="159"/>
      <c r="CU310" s="159"/>
      <c r="CV310" s="159"/>
      <c r="CW310" s="159"/>
      <c r="CX310" s="159"/>
    </row>
    <row r="311" spans="1:102" ht="26.25" x14ac:dyDescent="0.25">
      <c r="A311" s="293"/>
      <c r="B311" s="256"/>
      <c r="C311" s="256"/>
      <c r="D311" s="82" t="s">
        <v>179</v>
      </c>
      <c r="E311" s="51"/>
      <c r="F311" s="33">
        <v>1</v>
      </c>
      <c r="G311" s="33">
        <v>1</v>
      </c>
      <c r="H311" s="33">
        <v>1</v>
      </c>
      <c r="I311" s="51"/>
      <c r="J311" s="51"/>
      <c r="K311" s="51"/>
      <c r="L311" s="55"/>
      <c r="M311" s="21">
        <v>102.99</v>
      </c>
      <c r="N311" s="23">
        <f t="shared" si="86"/>
        <v>83.731707317073173</v>
      </c>
      <c r="O311" s="23">
        <f t="shared" si="87"/>
        <v>83.731707317073173</v>
      </c>
      <c r="P311" s="162">
        <v>0</v>
      </c>
      <c r="Q311" s="22">
        <f t="shared" si="88"/>
        <v>0</v>
      </c>
      <c r="R311" s="253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60"/>
      <c r="AC311" s="160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/>
      <c r="AO311" s="159"/>
      <c r="AP311" s="159"/>
      <c r="AQ311" s="159"/>
      <c r="AR311" s="159"/>
      <c r="AS311" s="159"/>
      <c r="AT311" s="159"/>
      <c r="AU311" s="159"/>
      <c r="AV311" s="159"/>
      <c r="AW311" s="159"/>
      <c r="AX311" s="159"/>
      <c r="AY311" s="159"/>
      <c r="AZ311" s="159"/>
      <c r="BA311" s="159"/>
      <c r="BB311" s="159"/>
      <c r="BC311" s="159"/>
      <c r="BD311" s="159"/>
      <c r="BE311" s="159"/>
      <c r="BF311" s="159"/>
      <c r="BG311" s="159"/>
      <c r="BH311" s="159"/>
      <c r="BI311" s="159"/>
      <c r="BJ311" s="159"/>
      <c r="BK311" s="159"/>
      <c r="BL311" s="159"/>
      <c r="BM311" s="159"/>
      <c r="BN311" s="159"/>
      <c r="BO311" s="159"/>
      <c r="BP311" s="159"/>
      <c r="BQ311" s="159"/>
      <c r="BR311" s="159"/>
      <c r="BS311" s="159"/>
      <c r="BT311" s="159"/>
      <c r="BU311" s="159"/>
      <c r="BV311" s="159"/>
      <c r="BW311" s="159"/>
      <c r="BX311" s="159"/>
      <c r="BY311" s="159"/>
      <c r="BZ311" s="159"/>
      <c r="CA311" s="159"/>
      <c r="CB311" s="159"/>
      <c r="CC311" s="159"/>
      <c r="CD311" s="159"/>
      <c r="CE311" s="159"/>
      <c r="CF311" s="159"/>
      <c r="CG311" s="159"/>
      <c r="CH311" s="159"/>
      <c r="CI311" s="159"/>
      <c r="CJ311" s="159"/>
      <c r="CK311" s="159"/>
      <c r="CL311" s="159"/>
      <c r="CM311" s="159"/>
      <c r="CN311" s="159"/>
      <c r="CO311" s="159"/>
      <c r="CP311" s="159"/>
      <c r="CQ311" s="159"/>
      <c r="CR311" s="159"/>
      <c r="CS311" s="159"/>
      <c r="CT311" s="159"/>
      <c r="CU311" s="159"/>
      <c r="CV311" s="159"/>
      <c r="CW311" s="159"/>
      <c r="CX311" s="159"/>
    </row>
    <row r="312" spans="1:102" ht="26.25" x14ac:dyDescent="0.25">
      <c r="A312" s="293"/>
      <c r="B312" s="256"/>
      <c r="C312" s="256"/>
      <c r="D312" s="82" t="s">
        <v>180</v>
      </c>
      <c r="E312" s="51"/>
      <c r="F312" s="33">
        <v>1</v>
      </c>
      <c r="G312" s="33">
        <v>1</v>
      </c>
      <c r="H312" s="33">
        <v>1</v>
      </c>
      <c r="I312" s="51"/>
      <c r="J312" s="51"/>
      <c r="K312" s="51"/>
      <c r="L312" s="55"/>
      <c r="M312" s="21">
        <v>102.99</v>
      </c>
      <c r="N312" s="23">
        <f t="shared" si="86"/>
        <v>83.731707317073173</v>
      </c>
      <c r="O312" s="23">
        <f t="shared" si="87"/>
        <v>83.731707317073173</v>
      </c>
      <c r="P312" s="162">
        <v>0</v>
      </c>
      <c r="Q312" s="22">
        <f t="shared" si="88"/>
        <v>0</v>
      </c>
      <c r="R312" s="253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60"/>
      <c r="AC312" s="160"/>
      <c r="AD312" s="159"/>
      <c r="AE312" s="159"/>
      <c r="AF312" s="159"/>
      <c r="AG312" s="159"/>
      <c r="AH312" s="159"/>
      <c r="AI312" s="159"/>
      <c r="AJ312" s="159"/>
      <c r="AK312" s="159"/>
      <c r="AL312" s="159"/>
      <c r="AM312" s="159"/>
      <c r="AN312" s="159"/>
      <c r="AO312" s="159"/>
      <c r="AP312" s="159"/>
      <c r="AQ312" s="159"/>
      <c r="AR312" s="159"/>
      <c r="AS312" s="159"/>
      <c r="AT312" s="159"/>
      <c r="AU312" s="159"/>
      <c r="AV312" s="159"/>
      <c r="AW312" s="159"/>
      <c r="AX312" s="159"/>
      <c r="AY312" s="159"/>
      <c r="AZ312" s="159"/>
      <c r="BA312" s="159"/>
      <c r="BB312" s="159"/>
      <c r="BC312" s="159"/>
      <c r="BD312" s="159"/>
      <c r="BE312" s="159"/>
      <c r="BF312" s="159"/>
      <c r="BG312" s="159"/>
      <c r="BH312" s="159"/>
      <c r="BI312" s="159"/>
      <c r="BJ312" s="159"/>
      <c r="BK312" s="159"/>
      <c r="BL312" s="159"/>
      <c r="BM312" s="159"/>
      <c r="BN312" s="159"/>
      <c r="BO312" s="159"/>
      <c r="BP312" s="159"/>
      <c r="BQ312" s="159"/>
      <c r="BR312" s="159"/>
      <c r="BS312" s="159"/>
      <c r="BT312" s="159"/>
      <c r="BU312" s="159"/>
      <c r="BV312" s="159"/>
      <c r="BW312" s="159"/>
      <c r="BX312" s="159"/>
      <c r="BY312" s="159"/>
      <c r="BZ312" s="159"/>
      <c r="CA312" s="159"/>
      <c r="CB312" s="159"/>
      <c r="CC312" s="159"/>
      <c r="CD312" s="159"/>
      <c r="CE312" s="159"/>
      <c r="CF312" s="159"/>
      <c r="CG312" s="159"/>
      <c r="CH312" s="159"/>
      <c r="CI312" s="159"/>
      <c r="CJ312" s="159"/>
      <c r="CK312" s="159"/>
      <c r="CL312" s="159"/>
      <c r="CM312" s="159"/>
      <c r="CN312" s="159"/>
      <c r="CO312" s="159"/>
      <c r="CP312" s="159"/>
      <c r="CQ312" s="159"/>
      <c r="CR312" s="159"/>
      <c r="CS312" s="159"/>
      <c r="CT312" s="159"/>
      <c r="CU312" s="159"/>
      <c r="CV312" s="159"/>
      <c r="CW312" s="159"/>
      <c r="CX312" s="159"/>
    </row>
    <row r="313" spans="1:102" ht="26.25" x14ac:dyDescent="0.25">
      <c r="A313" s="293"/>
      <c r="B313" s="256"/>
      <c r="C313" s="256"/>
      <c r="D313" s="82" t="s">
        <v>181</v>
      </c>
      <c r="E313" s="51"/>
      <c r="F313" s="33">
        <v>1</v>
      </c>
      <c r="G313" s="33">
        <v>1</v>
      </c>
      <c r="H313" s="33">
        <v>1</v>
      </c>
      <c r="I313" s="51"/>
      <c r="J313" s="51"/>
      <c r="K313" s="51"/>
      <c r="L313" s="55"/>
      <c r="M313" s="21">
        <v>102.99</v>
      </c>
      <c r="N313" s="23">
        <f t="shared" si="86"/>
        <v>83.731707317073173</v>
      </c>
      <c r="O313" s="23">
        <f t="shared" si="87"/>
        <v>83.731707317073173</v>
      </c>
      <c r="P313" s="162">
        <v>0</v>
      </c>
      <c r="Q313" s="22">
        <f t="shared" si="88"/>
        <v>0</v>
      </c>
      <c r="R313" s="253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60"/>
      <c r="AC313" s="160"/>
      <c r="AD313" s="159"/>
      <c r="AE313" s="159"/>
      <c r="AF313" s="159"/>
      <c r="AG313" s="159"/>
      <c r="AH313" s="159"/>
      <c r="AI313" s="159"/>
      <c r="AJ313" s="159"/>
      <c r="AK313" s="159"/>
      <c r="AL313" s="159"/>
      <c r="AM313" s="159"/>
      <c r="AN313" s="159"/>
      <c r="AO313" s="159"/>
      <c r="AP313" s="159"/>
      <c r="AQ313" s="159"/>
      <c r="AR313" s="159"/>
      <c r="AS313" s="159"/>
      <c r="AT313" s="159"/>
      <c r="AU313" s="159"/>
      <c r="AV313" s="159"/>
      <c r="AW313" s="159"/>
      <c r="AX313" s="159"/>
      <c r="AY313" s="159"/>
      <c r="AZ313" s="159"/>
      <c r="BA313" s="159"/>
      <c r="BB313" s="159"/>
      <c r="BC313" s="159"/>
      <c r="BD313" s="159"/>
      <c r="BE313" s="159"/>
      <c r="BF313" s="159"/>
      <c r="BG313" s="159"/>
      <c r="BH313" s="159"/>
      <c r="BI313" s="159"/>
      <c r="BJ313" s="159"/>
      <c r="BK313" s="159"/>
      <c r="BL313" s="159"/>
      <c r="BM313" s="159"/>
      <c r="BN313" s="159"/>
      <c r="BO313" s="159"/>
      <c r="BP313" s="159"/>
      <c r="BQ313" s="159"/>
      <c r="BR313" s="159"/>
      <c r="BS313" s="159"/>
      <c r="BT313" s="159"/>
      <c r="BU313" s="159"/>
      <c r="BV313" s="159"/>
      <c r="BW313" s="159"/>
      <c r="BX313" s="159"/>
      <c r="BY313" s="159"/>
      <c r="BZ313" s="159"/>
      <c r="CA313" s="159"/>
      <c r="CB313" s="159"/>
      <c r="CC313" s="159"/>
      <c r="CD313" s="159"/>
      <c r="CE313" s="159"/>
      <c r="CF313" s="159"/>
      <c r="CG313" s="159"/>
      <c r="CH313" s="159"/>
      <c r="CI313" s="159"/>
      <c r="CJ313" s="159"/>
      <c r="CK313" s="159"/>
      <c r="CL313" s="159"/>
      <c r="CM313" s="159"/>
      <c r="CN313" s="159"/>
      <c r="CO313" s="159"/>
      <c r="CP313" s="159"/>
      <c r="CQ313" s="159"/>
      <c r="CR313" s="159"/>
      <c r="CS313" s="159"/>
      <c r="CT313" s="159"/>
      <c r="CU313" s="159"/>
      <c r="CV313" s="159"/>
      <c r="CW313" s="159"/>
      <c r="CX313" s="159"/>
    </row>
    <row r="314" spans="1:102" ht="26.25" x14ac:dyDescent="0.25">
      <c r="A314" s="293"/>
      <c r="B314" s="234" t="s">
        <v>391</v>
      </c>
      <c r="C314" s="234" t="s">
        <v>177</v>
      </c>
      <c r="D314" s="82" t="s">
        <v>172</v>
      </c>
      <c r="E314" s="51"/>
      <c r="F314" s="51"/>
      <c r="G314" s="51"/>
      <c r="H314" s="51"/>
      <c r="I314" s="33">
        <v>1</v>
      </c>
      <c r="J314" s="33">
        <v>1</v>
      </c>
      <c r="K314" s="33">
        <v>1</v>
      </c>
      <c r="L314" s="55"/>
      <c r="M314" s="21">
        <v>144.49</v>
      </c>
      <c r="N314" s="23">
        <f t="shared" si="86"/>
        <v>117.47154471544717</v>
      </c>
      <c r="O314" s="23">
        <f t="shared" si="87"/>
        <v>117.47154471544717</v>
      </c>
      <c r="P314" s="162">
        <v>0</v>
      </c>
      <c r="Q314" s="22">
        <f t="shared" si="88"/>
        <v>0</v>
      </c>
      <c r="R314" s="253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60"/>
      <c r="AC314" s="160"/>
      <c r="AD314" s="159"/>
      <c r="AE314" s="159"/>
      <c r="AF314" s="159"/>
      <c r="AG314" s="159"/>
      <c r="AH314" s="159"/>
      <c r="AI314" s="159"/>
      <c r="AJ314" s="159"/>
      <c r="AK314" s="159"/>
      <c r="AL314" s="159"/>
      <c r="AM314" s="159"/>
      <c r="AN314" s="159"/>
      <c r="AO314" s="159"/>
      <c r="AP314" s="159"/>
      <c r="AQ314" s="159"/>
      <c r="AR314" s="159"/>
      <c r="AS314" s="159"/>
      <c r="AT314" s="159"/>
      <c r="AU314" s="159"/>
      <c r="AV314" s="159"/>
      <c r="AW314" s="159"/>
      <c r="AX314" s="159"/>
      <c r="AY314" s="159"/>
      <c r="AZ314" s="159"/>
      <c r="BA314" s="159"/>
      <c r="BB314" s="159"/>
      <c r="BC314" s="159"/>
      <c r="BD314" s="159"/>
      <c r="BE314" s="159"/>
      <c r="BF314" s="159"/>
      <c r="BG314" s="159"/>
      <c r="BH314" s="159"/>
      <c r="BI314" s="159"/>
      <c r="BJ314" s="159"/>
      <c r="BK314" s="159"/>
      <c r="BL314" s="159"/>
      <c r="BM314" s="159"/>
      <c r="BN314" s="159"/>
      <c r="BO314" s="159"/>
      <c r="BP314" s="159"/>
      <c r="BQ314" s="159"/>
      <c r="BR314" s="159"/>
      <c r="BS314" s="159"/>
      <c r="BT314" s="159"/>
      <c r="BU314" s="159"/>
      <c r="BV314" s="159"/>
      <c r="BW314" s="159"/>
      <c r="BX314" s="159"/>
      <c r="BY314" s="159"/>
      <c r="BZ314" s="159"/>
      <c r="CA314" s="159"/>
      <c r="CB314" s="159"/>
      <c r="CC314" s="159"/>
      <c r="CD314" s="159"/>
      <c r="CE314" s="159"/>
      <c r="CF314" s="159"/>
      <c r="CG314" s="159"/>
      <c r="CH314" s="159"/>
      <c r="CI314" s="159"/>
      <c r="CJ314" s="159"/>
      <c r="CK314" s="159"/>
      <c r="CL314" s="159"/>
      <c r="CM314" s="159"/>
      <c r="CN314" s="159"/>
      <c r="CO314" s="159"/>
      <c r="CP314" s="159"/>
      <c r="CQ314" s="159"/>
      <c r="CR314" s="159"/>
      <c r="CS314" s="159"/>
      <c r="CT314" s="159"/>
      <c r="CU314" s="159"/>
      <c r="CV314" s="159"/>
      <c r="CW314" s="159"/>
      <c r="CX314" s="159"/>
    </row>
    <row r="315" spans="1:102" ht="26.25" x14ac:dyDescent="0.25">
      <c r="A315" s="293"/>
      <c r="B315" s="262"/>
      <c r="C315" s="234"/>
      <c r="D315" s="82" t="s">
        <v>173</v>
      </c>
      <c r="E315" s="51"/>
      <c r="F315" s="51"/>
      <c r="G315" s="51"/>
      <c r="H315" s="51"/>
      <c r="I315" s="33">
        <v>1</v>
      </c>
      <c r="J315" s="33">
        <v>1</v>
      </c>
      <c r="K315" s="33">
        <v>1</v>
      </c>
      <c r="L315" s="55"/>
      <c r="M315" s="21">
        <v>144.49</v>
      </c>
      <c r="N315" s="23">
        <f t="shared" si="86"/>
        <v>117.47154471544717</v>
      </c>
      <c r="O315" s="23">
        <f t="shared" si="87"/>
        <v>117.47154471544717</v>
      </c>
      <c r="P315" s="162">
        <v>0</v>
      </c>
      <c r="Q315" s="22">
        <f t="shared" si="88"/>
        <v>0</v>
      </c>
      <c r="R315" s="253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60"/>
      <c r="AC315" s="160"/>
      <c r="AD315" s="159"/>
      <c r="AE315" s="159"/>
      <c r="AF315" s="159"/>
      <c r="AG315" s="159"/>
      <c r="AH315" s="159"/>
      <c r="AI315" s="159"/>
      <c r="AJ315" s="159"/>
      <c r="AK315" s="159"/>
      <c r="AL315" s="159"/>
      <c r="AM315" s="159"/>
      <c r="AN315" s="159"/>
      <c r="AO315" s="159"/>
      <c r="AP315" s="159"/>
      <c r="AQ315" s="159"/>
      <c r="AR315" s="159"/>
      <c r="AS315" s="159"/>
      <c r="AT315" s="159"/>
      <c r="AU315" s="159"/>
      <c r="AV315" s="159"/>
      <c r="AW315" s="159"/>
      <c r="AX315" s="159"/>
      <c r="AY315" s="159"/>
      <c r="AZ315" s="159"/>
      <c r="BA315" s="159"/>
      <c r="BB315" s="159"/>
      <c r="BC315" s="159"/>
      <c r="BD315" s="159"/>
      <c r="BE315" s="159"/>
      <c r="BF315" s="159"/>
      <c r="BG315" s="159"/>
      <c r="BH315" s="159"/>
      <c r="BI315" s="159"/>
      <c r="BJ315" s="159"/>
      <c r="BK315" s="159"/>
      <c r="BL315" s="159"/>
      <c r="BM315" s="159"/>
      <c r="BN315" s="159"/>
      <c r="BO315" s="159"/>
      <c r="BP315" s="159"/>
      <c r="BQ315" s="159"/>
      <c r="BR315" s="159"/>
      <c r="BS315" s="159"/>
      <c r="BT315" s="159"/>
      <c r="BU315" s="159"/>
      <c r="BV315" s="159"/>
      <c r="BW315" s="159"/>
      <c r="BX315" s="159"/>
      <c r="BY315" s="159"/>
      <c r="BZ315" s="159"/>
      <c r="CA315" s="159"/>
      <c r="CB315" s="159"/>
      <c r="CC315" s="159"/>
      <c r="CD315" s="159"/>
      <c r="CE315" s="159"/>
      <c r="CF315" s="159"/>
      <c r="CG315" s="159"/>
      <c r="CH315" s="159"/>
      <c r="CI315" s="159"/>
      <c r="CJ315" s="159"/>
      <c r="CK315" s="159"/>
      <c r="CL315" s="159"/>
      <c r="CM315" s="159"/>
      <c r="CN315" s="159"/>
      <c r="CO315" s="159"/>
      <c r="CP315" s="159"/>
      <c r="CQ315" s="159"/>
      <c r="CR315" s="159"/>
      <c r="CS315" s="159"/>
      <c r="CT315" s="159"/>
      <c r="CU315" s="159"/>
      <c r="CV315" s="159"/>
      <c r="CW315" s="159"/>
      <c r="CX315" s="159"/>
    </row>
    <row r="316" spans="1:102" ht="26.25" x14ac:dyDescent="0.25">
      <c r="A316" s="293"/>
      <c r="B316" s="262"/>
      <c r="C316" s="234"/>
      <c r="D316" s="82" t="s">
        <v>174</v>
      </c>
      <c r="E316" s="51"/>
      <c r="F316" s="51"/>
      <c r="G316" s="51"/>
      <c r="H316" s="51"/>
      <c r="I316" s="33">
        <v>1</v>
      </c>
      <c r="J316" s="33">
        <v>1</v>
      </c>
      <c r="K316" s="33">
        <v>1</v>
      </c>
      <c r="L316" s="55"/>
      <c r="M316" s="21">
        <v>144.49</v>
      </c>
      <c r="N316" s="23">
        <f t="shared" si="86"/>
        <v>117.47154471544717</v>
      </c>
      <c r="O316" s="23">
        <f t="shared" si="87"/>
        <v>117.47154471544717</v>
      </c>
      <c r="P316" s="162">
        <v>0</v>
      </c>
      <c r="Q316" s="22">
        <f t="shared" si="88"/>
        <v>0</v>
      </c>
      <c r="R316" s="253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60"/>
      <c r="AC316" s="160"/>
      <c r="AD316" s="159"/>
      <c r="AE316" s="159"/>
      <c r="AF316" s="159"/>
      <c r="AG316" s="159"/>
      <c r="AH316" s="159"/>
      <c r="AI316" s="159"/>
      <c r="AJ316" s="159"/>
      <c r="AK316" s="159"/>
      <c r="AL316" s="159"/>
      <c r="AM316" s="159"/>
      <c r="AN316" s="159"/>
      <c r="AO316" s="159"/>
      <c r="AP316" s="159"/>
      <c r="AQ316" s="159"/>
      <c r="AR316" s="159"/>
      <c r="AS316" s="159"/>
      <c r="AT316" s="159"/>
      <c r="AU316" s="159"/>
      <c r="AV316" s="159"/>
      <c r="AW316" s="159"/>
      <c r="AX316" s="159"/>
      <c r="AY316" s="159"/>
      <c r="AZ316" s="159"/>
      <c r="BA316" s="159"/>
      <c r="BB316" s="159"/>
      <c r="BC316" s="159"/>
      <c r="BD316" s="159"/>
      <c r="BE316" s="159"/>
      <c r="BF316" s="159"/>
      <c r="BG316" s="159"/>
      <c r="BH316" s="159"/>
      <c r="BI316" s="159"/>
      <c r="BJ316" s="159"/>
      <c r="BK316" s="159"/>
      <c r="BL316" s="159"/>
      <c r="BM316" s="159"/>
      <c r="BN316" s="159"/>
      <c r="BO316" s="159"/>
      <c r="BP316" s="159"/>
      <c r="BQ316" s="159"/>
      <c r="BR316" s="159"/>
      <c r="BS316" s="159"/>
      <c r="BT316" s="159"/>
      <c r="BU316" s="159"/>
      <c r="BV316" s="159"/>
      <c r="BW316" s="159"/>
      <c r="BX316" s="159"/>
      <c r="BY316" s="159"/>
      <c r="BZ316" s="159"/>
      <c r="CA316" s="159"/>
      <c r="CB316" s="159"/>
      <c r="CC316" s="159"/>
      <c r="CD316" s="159"/>
      <c r="CE316" s="159"/>
      <c r="CF316" s="159"/>
      <c r="CG316" s="159"/>
      <c r="CH316" s="159"/>
      <c r="CI316" s="159"/>
      <c r="CJ316" s="159"/>
      <c r="CK316" s="159"/>
      <c r="CL316" s="159"/>
      <c r="CM316" s="159"/>
      <c r="CN316" s="159"/>
      <c r="CO316" s="159"/>
      <c r="CP316" s="159"/>
      <c r="CQ316" s="159"/>
      <c r="CR316" s="159"/>
      <c r="CS316" s="159"/>
      <c r="CT316" s="159"/>
      <c r="CU316" s="159"/>
      <c r="CV316" s="159"/>
      <c r="CW316" s="159"/>
      <c r="CX316" s="159"/>
    </row>
    <row r="317" spans="1:102" ht="26.25" x14ac:dyDescent="0.25">
      <c r="A317" s="293"/>
      <c r="B317" s="263"/>
      <c r="C317" s="235"/>
      <c r="D317" s="82" t="s">
        <v>175</v>
      </c>
      <c r="E317" s="51"/>
      <c r="F317" s="51"/>
      <c r="G317" s="51"/>
      <c r="H317" s="51"/>
      <c r="I317" s="33">
        <v>1</v>
      </c>
      <c r="J317" s="33">
        <v>1</v>
      </c>
      <c r="K317" s="33">
        <v>1</v>
      </c>
      <c r="L317" s="55"/>
      <c r="M317" s="21">
        <v>144.49</v>
      </c>
      <c r="N317" s="23">
        <f t="shared" si="86"/>
        <v>117.47154471544717</v>
      </c>
      <c r="O317" s="23">
        <f t="shared" si="87"/>
        <v>117.47154471544717</v>
      </c>
      <c r="P317" s="162">
        <v>0</v>
      </c>
      <c r="Q317" s="22">
        <f t="shared" si="88"/>
        <v>0</v>
      </c>
      <c r="R317" s="253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60"/>
      <c r="AC317" s="160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  <c r="AN317" s="159"/>
      <c r="AO317" s="159"/>
      <c r="AP317" s="159"/>
      <c r="AQ317" s="159"/>
      <c r="AR317" s="159"/>
      <c r="AS317" s="159"/>
      <c r="AT317" s="159"/>
      <c r="AU317" s="159"/>
      <c r="AV317" s="159"/>
      <c r="AW317" s="159"/>
      <c r="AX317" s="159"/>
      <c r="AY317" s="159"/>
      <c r="AZ317" s="159"/>
      <c r="BA317" s="159"/>
      <c r="BB317" s="159"/>
      <c r="BC317" s="159"/>
      <c r="BD317" s="159"/>
      <c r="BE317" s="159"/>
      <c r="BF317" s="159"/>
      <c r="BG317" s="159"/>
      <c r="BH317" s="159"/>
      <c r="BI317" s="159"/>
      <c r="BJ317" s="159"/>
      <c r="BK317" s="159"/>
      <c r="BL317" s="159"/>
      <c r="BM317" s="159"/>
      <c r="BN317" s="159"/>
      <c r="BO317" s="159"/>
      <c r="BP317" s="159"/>
      <c r="BQ317" s="159"/>
      <c r="BR317" s="159"/>
      <c r="BS317" s="159"/>
      <c r="BT317" s="159"/>
      <c r="BU317" s="159"/>
      <c r="BV317" s="159"/>
      <c r="BW317" s="159"/>
      <c r="BX317" s="159"/>
      <c r="BY317" s="159"/>
      <c r="BZ317" s="159"/>
      <c r="CA317" s="159"/>
      <c r="CB317" s="159"/>
      <c r="CC317" s="159"/>
      <c r="CD317" s="159"/>
      <c r="CE317" s="159"/>
      <c r="CF317" s="159"/>
      <c r="CG317" s="159"/>
      <c r="CH317" s="159"/>
      <c r="CI317" s="159"/>
      <c r="CJ317" s="159"/>
      <c r="CK317" s="159"/>
      <c r="CL317" s="159"/>
      <c r="CM317" s="159"/>
      <c r="CN317" s="159"/>
      <c r="CO317" s="159"/>
      <c r="CP317" s="159"/>
      <c r="CQ317" s="159"/>
      <c r="CR317" s="159"/>
      <c r="CS317" s="159"/>
      <c r="CT317" s="159"/>
      <c r="CU317" s="159"/>
      <c r="CV317" s="159"/>
      <c r="CW317" s="159"/>
      <c r="CX317" s="159"/>
    </row>
    <row r="318" spans="1:102" ht="26.25" x14ac:dyDescent="0.25">
      <c r="A318" s="293"/>
      <c r="B318" s="250" t="s">
        <v>393</v>
      </c>
      <c r="C318" s="250" t="s">
        <v>176</v>
      </c>
      <c r="D318" s="82" t="s">
        <v>172</v>
      </c>
      <c r="E318" s="51"/>
      <c r="F318" s="51"/>
      <c r="G318" s="51"/>
      <c r="H318" s="51"/>
      <c r="I318" s="33">
        <v>1</v>
      </c>
      <c r="J318" s="33">
        <v>1</v>
      </c>
      <c r="K318" s="33">
        <v>1</v>
      </c>
      <c r="L318" s="55"/>
      <c r="M318" s="21">
        <v>116.49</v>
      </c>
      <c r="N318" s="23">
        <f t="shared" si="86"/>
        <v>94.707317073170728</v>
      </c>
      <c r="O318" s="23">
        <f t="shared" si="87"/>
        <v>94.707317073170728</v>
      </c>
      <c r="P318" s="162">
        <v>0</v>
      </c>
      <c r="Q318" s="22">
        <f t="shared" si="88"/>
        <v>0</v>
      </c>
      <c r="R318" s="253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60"/>
      <c r="AC318" s="160"/>
      <c r="AD318" s="159"/>
      <c r="AE318" s="159"/>
      <c r="AF318" s="159"/>
      <c r="AG318" s="159"/>
      <c r="AH318" s="159"/>
      <c r="AI318" s="159"/>
      <c r="AJ318" s="159"/>
      <c r="AK318" s="159"/>
      <c r="AL318" s="159"/>
      <c r="AM318" s="159"/>
      <c r="AN318" s="159"/>
      <c r="AO318" s="159"/>
      <c r="AP318" s="159"/>
      <c r="AQ318" s="159"/>
      <c r="AR318" s="159"/>
      <c r="AS318" s="159"/>
      <c r="AT318" s="159"/>
      <c r="AU318" s="159"/>
      <c r="AV318" s="159"/>
      <c r="AW318" s="159"/>
      <c r="AX318" s="159"/>
      <c r="AY318" s="159"/>
      <c r="AZ318" s="159"/>
      <c r="BA318" s="159"/>
      <c r="BB318" s="159"/>
      <c r="BC318" s="159"/>
      <c r="BD318" s="159"/>
      <c r="BE318" s="159"/>
      <c r="BF318" s="159"/>
      <c r="BG318" s="159"/>
      <c r="BH318" s="159"/>
      <c r="BI318" s="159"/>
      <c r="BJ318" s="159"/>
      <c r="BK318" s="159"/>
      <c r="BL318" s="159"/>
      <c r="BM318" s="159"/>
      <c r="BN318" s="159"/>
      <c r="BO318" s="159"/>
      <c r="BP318" s="159"/>
      <c r="BQ318" s="159"/>
      <c r="BR318" s="159"/>
      <c r="BS318" s="159"/>
      <c r="BT318" s="159"/>
      <c r="BU318" s="159"/>
      <c r="BV318" s="159"/>
      <c r="BW318" s="159"/>
      <c r="BX318" s="159"/>
      <c r="BY318" s="159"/>
      <c r="BZ318" s="159"/>
      <c r="CA318" s="159"/>
      <c r="CB318" s="159"/>
      <c r="CC318" s="159"/>
      <c r="CD318" s="159"/>
      <c r="CE318" s="159"/>
      <c r="CF318" s="159"/>
      <c r="CG318" s="159"/>
      <c r="CH318" s="159"/>
      <c r="CI318" s="159"/>
      <c r="CJ318" s="159"/>
      <c r="CK318" s="159"/>
      <c r="CL318" s="159"/>
      <c r="CM318" s="159"/>
      <c r="CN318" s="159"/>
      <c r="CO318" s="159"/>
      <c r="CP318" s="159"/>
      <c r="CQ318" s="159"/>
      <c r="CR318" s="159"/>
      <c r="CS318" s="159"/>
      <c r="CT318" s="159"/>
      <c r="CU318" s="159"/>
      <c r="CV318" s="159"/>
      <c r="CW318" s="159"/>
      <c r="CX318" s="159"/>
    </row>
    <row r="319" spans="1:102" ht="26.25" x14ac:dyDescent="0.25">
      <c r="A319" s="293"/>
      <c r="B319" s="262"/>
      <c r="C319" s="276"/>
      <c r="D319" s="82" t="s">
        <v>173</v>
      </c>
      <c r="E319" s="51"/>
      <c r="F319" s="51"/>
      <c r="G319" s="51"/>
      <c r="H319" s="51"/>
      <c r="I319" s="33">
        <v>1</v>
      </c>
      <c r="J319" s="33">
        <v>1</v>
      </c>
      <c r="K319" s="33">
        <v>1</v>
      </c>
      <c r="L319" s="55"/>
      <c r="M319" s="21">
        <v>116.49</v>
      </c>
      <c r="N319" s="23">
        <f t="shared" si="86"/>
        <v>94.707317073170728</v>
      </c>
      <c r="O319" s="23">
        <f t="shared" si="87"/>
        <v>94.707317073170728</v>
      </c>
      <c r="P319" s="162">
        <v>0</v>
      </c>
      <c r="Q319" s="22">
        <f t="shared" si="88"/>
        <v>0</v>
      </c>
      <c r="R319" s="253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60"/>
      <c r="AC319" s="160"/>
      <c r="AD319" s="159"/>
      <c r="AE319" s="159"/>
      <c r="AF319" s="159"/>
      <c r="AG319" s="159"/>
      <c r="AH319" s="159"/>
      <c r="AI319" s="159"/>
      <c r="AJ319" s="159"/>
      <c r="AK319" s="159"/>
      <c r="AL319" s="159"/>
      <c r="AM319" s="159"/>
      <c r="AN319" s="159"/>
      <c r="AO319" s="159"/>
      <c r="AP319" s="159"/>
      <c r="AQ319" s="159"/>
      <c r="AR319" s="159"/>
      <c r="AS319" s="159"/>
      <c r="AT319" s="159"/>
      <c r="AU319" s="159"/>
      <c r="AV319" s="159"/>
      <c r="AW319" s="159"/>
      <c r="AX319" s="159"/>
      <c r="AY319" s="159"/>
      <c r="AZ319" s="159"/>
      <c r="BA319" s="159"/>
      <c r="BB319" s="159"/>
      <c r="BC319" s="159"/>
      <c r="BD319" s="159"/>
      <c r="BE319" s="159"/>
      <c r="BF319" s="159"/>
      <c r="BG319" s="159"/>
      <c r="BH319" s="159"/>
      <c r="BI319" s="159"/>
      <c r="BJ319" s="159"/>
      <c r="BK319" s="159"/>
      <c r="BL319" s="159"/>
      <c r="BM319" s="159"/>
      <c r="BN319" s="159"/>
      <c r="BO319" s="159"/>
      <c r="BP319" s="159"/>
      <c r="BQ319" s="159"/>
      <c r="BR319" s="159"/>
      <c r="BS319" s="159"/>
      <c r="BT319" s="159"/>
      <c r="BU319" s="159"/>
      <c r="BV319" s="159"/>
      <c r="BW319" s="159"/>
      <c r="BX319" s="159"/>
      <c r="BY319" s="159"/>
      <c r="BZ319" s="159"/>
      <c r="CA319" s="159"/>
      <c r="CB319" s="159"/>
      <c r="CC319" s="159"/>
      <c r="CD319" s="159"/>
      <c r="CE319" s="159"/>
      <c r="CF319" s="159"/>
      <c r="CG319" s="159"/>
      <c r="CH319" s="159"/>
      <c r="CI319" s="159"/>
      <c r="CJ319" s="159"/>
      <c r="CK319" s="159"/>
      <c r="CL319" s="159"/>
      <c r="CM319" s="159"/>
      <c r="CN319" s="159"/>
      <c r="CO319" s="159"/>
      <c r="CP319" s="159"/>
      <c r="CQ319" s="159"/>
      <c r="CR319" s="159"/>
      <c r="CS319" s="159"/>
      <c r="CT319" s="159"/>
      <c r="CU319" s="159"/>
      <c r="CV319" s="159"/>
      <c r="CW319" s="159"/>
      <c r="CX319" s="159"/>
    </row>
    <row r="320" spans="1:102" ht="26.25" x14ac:dyDescent="0.25">
      <c r="A320" s="293"/>
      <c r="B320" s="262"/>
      <c r="C320" s="276"/>
      <c r="D320" s="82" t="s">
        <v>174</v>
      </c>
      <c r="E320" s="51"/>
      <c r="F320" s="51"/>
      <c r="G320" s="51"/>
      <c r="H320" s="51"/>
      <c r="I320" s="33">
        <v>1</v>
      </c>
      <c r="J320" s="33">
        <v>1</v>
      </c>
      <c r="K320" s="33">
        <v>1</v>
      </c>
      <c r="L320" s="55"/>
      <c r="M320" s="21">
        <v>116.49</v>
      </c>
      <c r="N320" s="23">
        <f t="shared" si="86"/>
        <v>94.707317073170728</v>
      </c>
      <c r="O320" s="23">
        <f t="shared" si="87"/>
        <v>94.707317073170728</v>
      </c>
      <c r="P320" s="162">
        <v>0</v>
      </c>
      <c r="Q320" s="22">
        <f t="shared" si="88"/>
        <v>0</v>
      </c>
      <c r="R320" s="253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60"/>
      <c r="AC320" s="160"/>
      <c r="AD320" s="159"/>
      <c r="AE320" s="159"/>
      <c r="AF320" s="159"/>
      <c r="AG320" s="159"/>
      <c r="AH320" s="159"/>
      <c r="AI320" s="159"/>
      <c r="AJ320" s="159"/>
      <c r="AK320" s="159"/>
      <c r="AL320" s="159"/>
      <c r="AM320" s="159"/>
      <c r="AN320" s="159"/>
      <c r="AO320" s="159"/>
      <c r="AP320" s="159"/>
      <c r="AQ320" s="159"/>
      <c r="AR320" s="159"/>
      <c r="AS320" s="159"/>
      <c r="AT320" s="159"/>
      <c r="AU320" s="159"/>
      <c r="AV320" s="159"/>
      <c r="AW320" s="159"/>
      <c r="AX320" s="159"/>
      <c r="AY320" s="159"/>
      <c r="AZ320" s="159"/>
      <c r="BA320" s="159"/>
      <c r="BB320" s="159"/>
      <c r="BC320" s="159"/>
      <c r="BD320" s="159"/>
      <c r="BE320" s="159"/>
      <c r="BF320" s="159"/>
      <c r="BG320" s="159"/>
      <c r="BH320" s="159"/>
      <c r="BI320" s="159"/>
      <c r="BJ320" s="159"/>
      <c r="BK320" s="159"/>
      <c r="BL320" s="159"/>
      <c r="BM320" s="159"/>
      <c r="BN320" s="159"/>
      <c r="BO320" s="159"/>
      <c r="BP320" s="159"/>
      <c r="BQ320" s="159"/>
      <c r="BR320" s="159"/>
      <c r="BS320" s="159"/>
      <c r="BT320" s="159"/>
      <c r="BU320" s="159"/>
      <c r="BV320" s="159"/>
      <c r="BW320" s="159"/>
      <c r="BX320" s="159"/>
      <c r="BY320" s="159"/>
      <c r="BZ320" s="159"/>
      <c r="CA320" s="159"/>
      <c r="CB320" s="159"/>
      <c r="CC320" s="159"/>
      <c r="CD320" s="159"/>
      <c r="CE320" s="159"/>
      <c r="CF320" s="159"/>
      <c r="CG320" s="159"/>
      <c r="CH320" s="159"/>
      <c r="CI320" s="159"/>
      <c r="CJ320" s="159"/>
      <c r="CK320" s="159"/>
      <c r="CL320" s="159"/>
      <c r="CM320" s="159"/>
      <c r="CN320" s="159"/>
      <c r="CO320" s="159"/>
      <c r="CP320" s="159"/>
      <c r="CQ320" s="159"/>
      <c r="CR320" s="159"/>
      <c r="CS320" s="159"/>
      <c r="CT320" s="159"/>
      <c r="CU320" s="159"/>
      <c r="CV320" s="159"/>
      <c r="CW320" s="159"/>
      <c r="CX320" s="159"/>
    </row>
    <row r="321" spans="1:102" s="6" customFormat="1" ht="27" thickBot="1" x14ac:dyDescent="0.3">
      <c r="A321" s="300"/>
      <c r="B321" s="263"/>
      <c r="C321" s="277"/>
      <c r="D321" s="82" t="s">
        <v>175</v>
      </c>
      <c r="E321" s="51"/>
      <c r="F321" s="51"/>
      <c r="G321" s="51"/>
      <c r="H321" s="51"/>
      <c r="I321" s="33">
        <v>1</v>
      </c>
      <c r="J321" s="33">
        <v>1</v>
      </c>
      <c r="K321" s="33">
        <v>1</v>
      </c>
      <c r="L321" s="55"/>
      <c r="M321" s="21">
        <v>116.49</v>
      </c>
      <c r="N321" s="23">
        <f t="shared" si="86"/>
        <v>94.707317073170728</v>
      </c>
      <c r="O321" s="23">
        <f t="shared" si="87"/>
        <v>94.707317073170728</v>
      </c>
      <c r="P321" s="162">
        <v>0</v>
      </c>
      <c r="Q321" s="22">
        <f t="shared" si="88"/>
        <v>0</v>
      </c>
      <c r="R321" s="253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60"/>
      <c r="AC321" s="160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  <c r="AQ321" s="159"/>
      <c r="AR321" s="159"/>
      <c r="AS321" s="159"/>
      <c r="AT321" s="159"/>
      <c r="AU321" s="159"/>
      <c r="AV321" s="159"/>
      <c r="AW321" s="159"/>
      <c r="AX321" s="159"/>
      <c r="AY321" s="159"/>
      <c r="AZ321" s="159"/>
      <c r="BA321" s="159"/>
      <c r="BB321" s="159"/>
      <c r="BC321" s="159"/>
      <c r="BD321" s="159"/>
      <c r="BE321" s="159"/>
      <c r="BF321" s="159"/>
      <c r="BG321" s="159"/>
      <c r="BH321" s="159"/>
      <c r="BI321" s="159"/>
      <c r="BJ321" s="159"/>
      <c r="BK321" s="159"/>
      <c r="BL321" s="159"/>
      <c r="BM321" s="159"/>
      <c r="BN321" s="159"/>
      <c r="BO321" s="159"/>
      <c r="BP321" s="159"/>
      <c r="BQ321" s="159"/>
      <c r="BR321" s="159"/>
      <c r="BS321" s="159"/>
      <c r="BT321" s="159"/>
      <c r="BU321" s="159"/>
      <c r="BV321" s="159"/>
      <c r="BW321" s="159"/>
      <c r="BX321" s="159"/>
      <c r="BY321" s="159"/>
      <c r="BZ321" s="159"/>
      <c r="CA321" s="159"/>
      <c r="CB321" s="159"/>
      <c r="CC321" s="159"/>
      <c r="CD321" s="159"/>
      <c r="CE321" s="159"/>
      <c r="CF321" s="159"/>
      <c r="CG321" s="159"/>
      <c r="CH321" s="159"/>
      <c r="CI321" s="159"/>
      <c r="CJ321" s="159"/>
      <c r="CK321" s="159"/>
      <c r="CL321" s="159"/>
      <c r="CM321" s="159"/>
      <c r="CN321" s="159"/>
      <c r="CO321" s="159"/>
      <c r="CP321" s="159"/>
      <c r="CQ321" s="159"/>
      <c r="CR321" s="159"/>
      <c r="CS321" s="159"/>
      <c r="CT321" s="159"/>
      <c r="CU321" s="159"/>
      <c r="CV321" s="159"/>
      <c r="CW321" s="159"/>
      <c r="CX321" s="159"/>
    </row>
    <row r="322" spans="1:102" s="7" customFormat="1" ht="105.75" thickBot="1" x14ac:dyDescent="0.3">
      <c r="A322" s="66"/>
      <c r="B322" s="72"/>
      <c r="C322" s="72"/>
      <c r="D322" s="73"/>
      <c r="E322" s="74" t="s">
        <v>21</v>
      </c>
      <c r="F322" s="74" t="s">
        <v>0</v>
      </c>
      <c r="G322" s="74" t="s">
        <v>1</v>
      </c>
      <c r="H322" s="74" t="s">
        <v>2</v>
      </c>
      <c r="I322" s="74" t="s">
        <v>3</v>
      </c>
      <c r="J322" s="74" t="s">
        <v>4</v>
      </c>
      <c r="K322" s="74" t="s">
        <v>5</v>
      </c>
      <c r="L322" s="75"/>
      <c r="M322" s="18" t="s">
        <v>261</v>
      </c>
      <c r="N322" s="18" t="s">
        <v>262</v>
      </c>
      <c r="O322" s="18" t="s">
        <v>263</v>
      </c>
      <c r="P322" s="34" t="s">
        <v>264</v>
      </c>
      <c r="Q322" s="20" t="s">
        <v>265</v>
      </c>
      <c r="R322" s="161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  <c r="AN322" s="159"/>
      <c r="AO322" s="159"/>
      <c r="AP322" s="159"/>
      <c r="AQ322" s="159"/>
      <c r="AR322" s="159"/>
      <c r="AS322" s="159"/>
      <c r="AT322" s="159"/>
      <c r="AU322" s="159"/>
      <c r="AV322" s="159"/>
      <c r="AW322" s="159"/>
      <c r="AX322" s="159"/>
      <c r="AY322" s="159"/>
      <c r="AZ322" s="159"/>
      <c r="BA322" s="159"/>
      <c r="BB322" s="159"/>
      <c r="BC322" s="159"/>
      <c r="BD322" s="159"/>
      <c r="BE322" s="159"/>
      <c r="BF322" s="159"/>
      <c r="BG322" s="159"/>
      <c r="BH322" s="159"/>
      <c r="BI322" s="159"/>
      <c r="BJ322" s="159"/>
      <c r="BK322" s="159"/>
      <c r="BL322" s="159"/>
      <c r="BM322" s="159"/>
      <c r="BN322" s="159"/>
      <c r="BO322" s="159"/>
      <c r="BP322" s="159"/>
      <c r="BQ322" s="159"/>
      <c r="BR322" s="159"/>
      <c r="BS322" s="159"/>
      <c r="BT322" s="159"/>
      <c r="BU322" s="159"/>
      <c r="BV322" s="159"/>
      <c r="BW322" s="159"/>
      <c r="BX322" s="159"/>
      <c r="BY322" s="159"/>
      <c r="BZ322" s="159"/>
      <c r="CA322" s="159"/>
      <c r="CB322" s="159"/>
      <c r="CC322" s="159"/>
      <c r="CD322" s="159"/>
      <c r="CE322" s="159"/>
      <c r="CF322" s="159"/>
      <c r="CG322" s="159"/>
      <c r="CH322" s="159"/>
      <c r="CI322" s="159"/>
      <c r="CJ322" s="159"/>
      <c r="CK322" s="159"/>
      <c r="CL322" s="159"/>
      <c r="CM322" s="159"/>
      <c r="CN322" s="159"/>
      <c r="CO322" s="159"/>
      <c r="CP322" s="159"/>
      <c r="CQ322" s="159"/>
      <c r="CR322" s="159"/>
      <c r="CS322" s="159"/>
      <c r="CT322" s="159"/>
      <c r="CU322" s="159"/>
      <c r="CV322" s="159"/>
      <c r="CW322" s="159"/>
      <c r="CX322" s="159"/>
    </row>
    <row r="323" spans="1:102" ht="26.25" x14ac:dyDescent="0.25">
      <c r="A323" s="286"/>
      <c r="B323" s="250" t="s">
        <v>412</v>
      </c>
      <c r="C323" s="251" t="s">
        <v>414</v>
      </c>
      <c r="D323" s="82" t="s">
        <v>98</v>
      </c>
      <c r="E323" s="51"/>
      <c r="F323" s="51"/>
      <c r="G323" s="82">
        <v>1</v>
      </c>
      <c r="H323" s="82">
        <v>1</v>
      </c>
      <c r="I323" s="82">
        <v>1</v>
      </c>
      <c r="J323" s="82">
        <v>1</v>
      </c>
      <c r="K323" s="78"/>
      <c r="L323" s="55"/>
      <c r="M323" s="21">
        <v>154.49</v>
      </c>
      <c r="N323" s="23">
        <f t="shared" ref="N323:N342" si="89">M323/1.23</f>
        <v>125.60162601626017</v>
      </c>
      <c r="O323" s="23">
        <f t="shared" ref="O323:O364" si="90">N323-(N323*$Q$459)</f>
        <v>125.60162601626017</v>
      </c>
      <c r="P323" s="162">
        <v>0</v>
      </c>
      <c r="Q323" s="22">
        <f t="shared" ref="Q323:Q342" si="91">O323*P323</f>
        <v>0</v>
      </c>
      <c r="R323" s="253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  <c r="AE323" s="159"/>
      <c r="AF323" s="159"/>
      <c r="AG323" s="159"/>
      <c r="AH323" s="159"/>
      <c r="AI323" s="159"/>
      <c r="AJ323" s="159"/>
      <c r="AK323" s="159"/>
      <c r="AL323" s="159"/>
      <c r="AM323" s="159"/>
      <c r="AN323" s="159"/>
      <c r="AO323" s="159"/>
      <c r="AP323" s="159"/>
      <c r="AQ323" s="159"/>
      <c r="AR323" s="159"/>
      <c r="AS323" s="159"/>
      <c r="AT323" s="159"/>
      <c r="AU323" s="159"/>
      <c r="AV323" s="159"/>
      <c r="AW323" s="159"/>
      <c r="AX323" s="159"/>
      <c r="AY323" s="159"/>
      <c r="AZ323" s="159"/>
      <c r="BA323" s="159"/>
      <c r="BB323" s="159"/>
      <c r="BC323" s="159"/>
      <c r="BD323" s="159"/>
      <c r="BE323" s="159"/>
      <c r="BF323" s="159"/>
      <c r="BG323" s="159"/>
      <c r="BH323" s="159"/>
      <c r="BI323" s="159"/>
      <c r="BJ323" s="159"/>
      <c r="BK323" s="159"/>
      <c r="BL323" s="159"/>
      <c r="BM323" s="159"/>
      <c r="BN323" s="159"/>
      <c r="BO323" s="159"/>
      <c r="BP323" s="159"/>
      <c r="BQ323" s="159"/>
      <c r="BR323" s="159"/>
      <c r="BS323" s="159"/>
      <c r="BT323" s="159"/>
      <c r="BU323" s="159"/>
      <c r="BV323" s="159"/>
      <c r="BW323" s="159"/>
      <c r="BX323" s="159"/>
      <c r="BY323" s="159"/>
      <c r="BZ323" s="159"/>
      <c r="CA323" s="159"/>
      <c r="CB323" s="159"/>
      <c r="CC323" s="159"/>
      <c r="CD323" s="159"/>
      <c r="CE323" s="159"/>
      <c r="CF323" s="159"/>
      <c r="CG323" s="159"/>
      <c r="CH323" s="159"/>
      <c r="CI323" s="159"/>
      <c r="CJ323" s="159"/>
      <c r="CK323" s="159"/>
      <c r="CL323" s="159"/>
      <c r="CM323" s="159"/>
      <c r="CN323" s="159"/>
      <c r="CO323" s="159"/>
      <c r="CP323" s="159"/>
      <c r="CQ323" s="159"/>
      <c r="CR323" s="159"/>
      <c r="CS323" s="159"/>
      <c r="CT323" s="159"/>
      <c r="CU323" s="159"/>
      <c r="CV323" s="159"/>
      <c r="CW323" s="159"/>
      <c r="CX323" s="159"/>
    </row>
    <row r="324" spans="1:102" ht="26.25" x14ac:dyDescent="0.25">
      <c r="A324" s="286"/>
      <c r="B324" s="234"/>
      <c r="C324" s="252"/>
      <c r="D324" s="82" t="s">
        <v>25</v>
      </c>
      <c r="E324" s="51"/>
      <c r="F324" s="51"/>
      <c r="G324" s="82">
        <v>1</v>
      </c>
      <c r="H324" s="82">
        <v>1</v>
      </c>
      <c r="I324" s="82">
        <v>1</v>
      </c>
      <c r="J324" s="82">
        <v>1</v>
      </c>
      <c r="K324" s="78"/>
      <c r="L324" s="55"/>
      <c r="M324" s="21">
        <v>154.49</v>
      </c>
      <c r="N324" s="23">
        <f t="shared" si="89"/>
        <v>125.60162601626017</v>
      </c>
      <c r="O324" s="23">
        <f t="shared" si="90"/>
        <v>125.60162601626017</v>
      </c>
      <c r="P324" s="162">
        <v>0</v>
      </c>
      <c r="Q324" s="22">
        <f t="shared" si="91"/>
        <v>0</v>
      </c>
      <c r="R324" s="253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59"/>
      <c r="AV324" s="159"/>
      <c r="AW324" s="159"/>
      <c r="AX324" s="159"/>
      <c r="AY324" s="159"/>
      <c r="AZ324" s="159"/>
      <c r="BA324" s="159"/>
      <c r="BB324" s="159"/>
      <c r="BC324" s="159"/>
      <c r="BD324" s="159"/>
      <c r="BE324" s="159"/>
      <c r="BF324" s="159"/>
      <c r="BG324" s="159"/>
      <c r="BH324" s="159"/>
      <c r="BI324" s="159"/>
      <c r="BJ324" s="159"/>
      <c r="BK324" s="159"/>
      <c r="BL324" s="159"/>
      <c r="BM324" s="159"/>
      <c r="BN324" s="159"/>
      <c r="BO324" s="159"/>
      <c r="BP324" s="159"/>
      <c r="BQ324" s="159"/>
      <c r="BR324" s="159"/>
      <c r="BS324" s="159"/>
      <c r="BT324" s="159"/>
      <c r="BU324" s="159"/>
      <c r="BV324" s="159"/>
      <c r="BW324" s="159"/>
      <c r="BX324" s="159"/>
      <c r="BY324" s="159"/>
      <c r="BZ324" s="159"/>
      <c r="CA324" s="159"/>
      <c r="CB324" s="159"/>
      <c r="CC324" s="159"/>
      <c r="CD324" s="159"/>
      <c r="CE324" s="159"/>
      <c r="CF324" s="159"/>
      <c r="CG324" s="159"/>
      <c r="CH324" s="159"/>
      <c r="CI324" s="159"/>
      <c r="CJ324" s="159"/>
      <c r="CK324" s="159"/>
      <c r="CL324" s="159"/>
      <c r="CM324" s="159"/>
      <c r="CN324" s="159"/>
      <c r="CO324" s="159"/>
      <c r="CP324" s="159"/>
      <c r="CQ324" s="159"/>
      <c r="CR324" s="159"/>
      <c r="CS324" s="159"/>
      <c r="CT324" s="159"/>
      <c r="CU324" s="159"/>
      <c r="CV324" s="159"/>
      <c r="CW324" s="159"/>
      <c r="CX324" s="159"/>
    </row>
    <row r="325" spans="1:102" ht="26.25" x14ac:dyDescent="0.25">
      <c r="A325" s="286"/>
      <c r="B325" s="235"/>
      <c r="C325" s="231"/>
      <c r="D325" s="82" t="s">
        <v>22</v>
      </c>
      <c r="E325" s="51"/>
      <c r="F325" s="51"/>
      <c r="G325" s="82">
        <v>1</v>
      </c>
      <c r="H325" s="82">
        <v>1</v>
      </c>
      <c r="I325" s="82">
        <v>1</v>
      </c>
      <c r="J325" s="82">
        <v>1</v>
      </c>
      <c r="K325" s="78"/>
      <c r="L325" s="55"/>
      <c r="M325" s="21">
        <v>154.49</v>
      </c>
      <c r="N325" s="23">
        <f t="shared" si="89"/>
        <v>125.60162601626017</v>
      </c>
      <c r="O325" s="23">
        <f t="shared" si="90"/>
        <v>125.60162601626017</v>
      </c>
      <c r="P325" s="162">
        <v>0</v>
      </c>
      <c r="Q325" s="22">
        <f t="shared" si="91"/>
        <v>0</v>
      </c>
      <c r="R325" s="253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  <c r="AE325" s="159"/>
      <c r="AF325" s="159"/>
      <c r="AG325" s="159"/>
      <c r="AH325" s="159"/>
      <c r="AI325" s="159"/>
      <c r="AJ325" s="159"/>
      <c r="AK325" s="159"/>
      <c r="AL325" s="159"/>
      <c r="AM325" s="159"/>
      <c r="AN325" s="159"/>
      <c r="AO325" s="159"/>
      <c r="AP325" s="159"/>
      <c r="AQ325" s="159"/>
      <c r="AR325" s="159"/>
      <c r="AS325" s="159"/>
      <c r="AT325" s="159"/>
      <c r="AU325" s="159"/>
      <c r="AV325" s="159"/>
      <c r="AW325" s="159"/>
      <c r="AX325" s="159"/>
      <c r="AY325" s="159"/>
      <c r="AZ325" s="159"/>
      <c r="BA325" s="159"/>
      <c r="BB325" s="159"/>
      <c r="BC325" s="159"/>
      <c r="BD325" s="159"/>
      <c r="BE325" s="159"/>
      <c r="BF325" s="159"/>
      <c r="BG325" s="159"/>
      <c r="BH325" s="159"/>
      <c r="BI325" s="159"/>
      <c r="BJ325" s="159"/>
      <c r="BK325" s="159"/>
      <c r="BL325" s="159"/>
      <c r="BM325" s="159"/>
      <c r="BN325" s="159"/>
      <c r="BO325" s="159"/>
      <c r="BP325" s="159"/>
      <c r="BQ325" s="159"/>
      <c r="BR325" s="159"/>
      <c r="BS325" s="159"/>
      <c r="BT325" s="159"/>
      <c r="BU325" s="159"/>
      <c r="BV325" s="159"/>
      <c r="BW325" s="159"/>
      <c r="BX325" s="159"/>
      <c r="BY325" s="159"/>
      <c r="BZ325" s="159"/>
      <c r="CA325" s="159"/>
      <c r="CB325" s="159"/>
      <c r="CC325" s="159"/>
      <c r="CD325" s="159"/>
      <c r="CE325" s="159"/>
      <c r="CF325" s="159"/>
      <c r="CG325" s="159"/>
      <c r="CH325" s="159"/>
      <c r="CI325" s="159"/>
      <c r="CJ325" s="159"/>
      <c r="CK325" s="159"/>
      <c r="CL325" s="159"/>
      <c r="CM325" s="159"/>
      <c r="CN325" s="159"/>
      <c r="CO325" s="159"/>
      <c r="CP325" s="159"/>
      <c r="CQ325" s="159"/>
      <c r="CR325" s="159"/>
      <c r="CS325" s="159"/>
      <c r="CT325" s="159"/>
      <c r="CU325" s="159"/>
      <c r="CV325" s="159"/>
      <c r="CW325" s="159"/>
      <c r="CX325" s="159"/>
    </row>
    <row r="326" spans="1:102" ht="26.25" x14ac:dyDescent="0.25">
      <c r="A326" s="286"/>
      <c r="B326" s="250" t="s">
        <v>413</v>
      </c>
      <c r="C326" s="251" t="s">
        <v>415</v>
      </c>
      <c r="D326" s="82" t="s">
        <v>27</v>
      </c>
      <c r="E326" s="51"/>
      <c r="F326" s="51"/>
      <c r="G326" s="82">
        <v>1</v>
      </c>
      <c r="H326" s="82">
        <v>1</v>
      </c>
      <c r="I326" s="82">
        <v>1</v>
      </c>
      <c r="J326" s="82">
        <v>1</v>
      </c>
      <c r="K326" s="82">
        <v>1</v>
      </c>
      <c r="L326" s="55"/>
      <c r="M326" s="21">
        <v>154.49</v>
      </c>
      <c r="N326" s="23">
        <f t="shared" si="89"/>
        <v>125.60162601626017</v>
      </c>
      <c r="O326" s="23">
        <f t="shared" si="90"/>
        <v>125.60162601626017</v>
      </c>
      <c r="P326" s="162">
        <v>0</v>
      </c>
      <c r="Q326" s="22">
        <f t="shared" si="91"/>
        <v>0</v>
      </c>
      <c r="R326" s="253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  <c r="AQ326" s="159"/>
      <c r="AR326" s="159"/>
      <c r="AS326" s="159"/>
      <c r="AT326" s="159"/>
      <c r="AU326" s="159"/>
      <c r="AV326" s="159"/>
      <c r="AW326" s="159"/>
      <c r="AX326" s="159"/>
      <c r="AY326" s="159"/>
      <c r="AZ326" s="159"/>
      <c r="BA326" s="159"/>
      <c r="BB326" s="159"/>
      <c r="BC326" s="159"/>
      <c r="BD326" s="159"/>
      <c r="BE326" s="159"/>
      <c r="BF326" s="159"/>
      <c r="BG326" s="159"/>
      <c r="BH326" s="159"/>
      <c r="BI326" s="159"/>
      <c r="BJ326" s="159"/>
      <c r="BK326" s="159"/>
      <c r="BL326" s="159"/>
      <c r="BM326" s="159"/>
      <c r="BN326" s="159"/>
      <c r="BO326" s="159"/>
      <c r="BP326" s="159"/>
      <c r="BQ326" s="159"/>
      <c r="BR326" s="159"/>
      <c r="BS326" s="159"/>
      <c r="BT326" s="159"/>
      <c r="BU326" s="159"/>
      <c r="BV326" s="159"/>
      <c r="BW326" s="159"/>
      <c r="BX326" s="159"/>
      <c r="BY326" s="159"/>
      <c r="BZ326" s="159"/>
      <c r="CA326" s="159"/>
      <c r="CB326" s="159"/>
      <c r="CC326" s="159"/>
      <c r="CD326" s="159"/>
      <c r="CE326" s="159"/>
      <c r="CF326" s="159"/>
      <c r="CG326" s="159"/>
      <c r="CH326" s="159"/>
      <c r="CI326" s="159"/>
      <c r="CJ326" s="159"/>
      <c r="CK326" s="159"/>
      <c r="CL326" s="159"/>
      <c r="CM326" s="159"/>
      <c r="CN326" s="159"/>
      <c r="CO326" s="159"/>
      <c r="CP326" s="159"/>
      <c r="CQ326" s="159"/>
      <c r="CR326" s="159"/>
      <c r="CS326" s="159"/>
      <c r="CT326" s="159"/>
      <c r="CU326" s="159"/>
      <c r="CV326" s="159"/>
      <c r="CW326" s="159"/>
      <c r="CX326" s="159"/>
    </row>
    <row r="327" spans="1:102" ht="26.25" x14ac:dyDescent="0.25">
      <c r="A327" s="286"/>
      <c r="B327" s="234"/>
      <c r="C327" s="252"/>
      <c r="D327" s="82" t="s">
        <v>25</v>
      </c>
      <c r="E327" s="51"/>
      <c r="F327" s="51"/>
      <c r="G327" s="82">
        <v>1</v>
      </c>
      <c r="H327" s="82">
        <v>1</v>
      </c>
      <c r="I327" s="82">
        <v>1</v>
      </c>
      <c r="J327" s="82">
        <v>1</v>
      </c>
      <c r="K327" s="82">
        <v>1</v>
      </c>
      <c r="L327" s="55"/>
      <c r="M327" s="21">
        <v>154.49</v>
      </c>
      <c r="N327" s="23">
        <f t="shared" si="89"/>
        <v>125.60162601626017</v>
      </c>
      <c r="O327" s="23">
        <f t="shared" si="90"/>
        <v>125.60162601626017</v>
      </c>
      <c r="P327" s="162">
        <v>0</v>
      </c>
      <c r="Q327" s="22">
        <f t="shared" si="91"/>
        <v>0</v>
      </c>
      <c r="R327" s="253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  <c r="AH327" s="159"/>
      <c r="AI327" s="159"/>
      <c r="AJ327" s="159"/>
      <c r="AK327" s="159"/>
      <c r="AL327" s="159"/>
      <c r="AM327" s="159"/>
      <c r="AN327" s="159"/>
      <c r="AO327" s="159"/>
      <c r="AP327" s="159"/>
      <c r="AQ327" s="159"/>
      <c r="AR327" s="159"/>
      <c r="AS327" s="159"/>
      <c r="AT327" s="159"/>
      <c r="AU327" s="159"/>
      <c r="AV327" s="159"/>
      <c r="AW327" s="159"/>
      <c r="AX327" s="159"/>
      <c r="AY327" s="159"/>
      <c r="AZ327" s="159"/>
      <c r="BA327" s="159"/>
      <c r="BB327" s="159"/>
      <c r="BC327" s="159"/>
      <c r="BD327" s="159"/>
      <c r="BE327" s="159"/>
      <c r="BF327" s="159"/>
      <c r="BG327" s="159"/>
      <c r="BH327" s="159"/>
      <c r="BI327" s="159"/>
      <c r="BJ327" s="159"/>
      <c r="BK327" s="159"/>
      <c r="BL327" s="159"/>
      <c r="BM327" s="159"/>
      <c r="BN327" s="159"/>
      <c r="BO327" s="159"/>
      <c r="BP327" s="159"/>
      <c r="BQ327" s="159"/>
      <c r="BR327" s="159"/>
      <c r="BS327" s="159"/>
      <c r="BT327" s="159"/>
      <c r="BU327" s="159"/>
      <c r="BV327" s="159"/>
      <c r="BW327" s="159"/>
      <c r="BX327" s="159"/>
      <c r="BY327" s="159"/>
      <c r="BZ327" s="159"/>
      <c r="CA327" s="159"/>
      <c r="CB327" s="159"/>
      <c r="CC327" s="159"/>
      <c r="CD327" s="159"/>
      <c r="CE327" s="159"/>
      <c r="CF327" s="159"/>
      <c r="CG327" s="159"/>
      <c r="CH327" s="159"/>
      <c r="CI327" s="159"/>
      <c r="CJ327" s="159"/>
      <c r="CK327" s="159"/>
      <c r="CL327" s="159"/>
      <c r="CM327" s="159"/>
      <c r="CN327" s="159"/>
      <c r="CO327" s="159"/>
      <c r="CP327" s="159"/>
      <c r="CQ327" s="159"/>
      <c r="CR327" s="159"/>
      <c r="CS327" s="159"/>
      <c r="CT327" s="159"/>
      <c r="CU327" s="159"/>
      <c r="CV327" s="159"/>
      <c r="CW327" s="159"/>
      <c r="CX327" s="159"/>
    </row>
    <row r="328" spans="1:102" ht="26.25" x14ac:dyDescent="0.25">
      <c r="A328" s="286"/>
      <c r="B328" s="235"/>
      <c r="C328" s="231"/>
      <c r="D328" s="82" t="s">
        <v>22</v>
      </c>
      <c r="E328" s="51"/>
      <c r="F328" s="51"/>
      <c r="G328" s="82">
        <v>1</v>
      </c>
      <c r="H328" s="82">
        <v>1</v>
      </c>
      <c r="I328" s="82">
        <v>1</v>
      </c>
      <c r="J328" s="82">
        <v>1</v>
      </c>
      <c r="K328" s="82">
        <v>1</v>
      </c>
      <c r="L328" s="55"/>
      <c r="M328" s="21">
        <v>154.49</v>
      </c>
      <c r="N328" s="23">
        <f t="shared" si="89"/>
        <v>125.60162601626017</v>
      </c>
      <c r="O328" s="23">
        <f t="shared" si="90"/>
        <v>125.60162601626017</v>
      </c>
      <c r="P328" s="162">
        <v>0</v>
      </c>
      <c r="Q328" s="22">
        <f t="shared" si="91"/>
        <v>0</v>
      </c>
      <c r="R328" s="253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159"/>
      <c r="BD328" s="159"/>
      <c r="BE328" s="159"/>
      <c r="BF328" s="159"/>
      <c r="BG328" s="159"/>
      <c r="BH328" s="159"/>
      <c r="BI328" s="159"/>
      <c r="BJ328" s="159"/>
      <c r="BK328" s="159"/>
      <c r="BL328" s="159"/>
      <c r="BM328" s="159"/>
      <c r="BN328" s="159"/>
      <c r="BO328" s="159"/>
      <c r="BP328" s="159"/>
      <c r="BQ328" s="159"/>
      <c r="BR328" s="159"/>
      <c r="BS328" s="159"/>
      <c r="BT328" s="159"/>
      <c r="BU328" s="159"/>
      <c r="BV328" s="159"/>
      <c r="BW328" s="159"/>
      <c r="BX328" s="159"/>
      <c r="BY328" s="159"/>
      <c r="BZ328" s="159"/>
      <c r="CA328" s="159"/>
      <c r="CB328" s="159"/>
      <c r="CC328" s="159"/>
      <c r="CD328" s="159"/>
      <c r="CE328" s="159"/>
      <c r="CF328" s="159"/>
      <c r="CG328" s="159"/>
      <c r="CH328" s="159"/>
      <c r="CI328" s="159"/>
      <c r="CJ328" s="159"/>
      <c r="CK328" s="159"/>
      <c r="CL328" s="159"/>
      <c r="CM328" s="159"/>
      <c r="CN328" s="159"/>
      <c r="CO328" s="159"/>
      <c r="CP328" s="159"/>
      <c r="CQ328" s="159"/>
      <c r="CR328" s="159"/>
      <c r="CS328" s="159"/>
      <c r="CT328" s="159"/>
      <c r="CU328" s="159"/>
      <c r="CV328" s="159"/>
      <c r="CW328" s="159"/>
      <c r="CX328" s="159"/>
    </row>
    <row r="329" spans="1:102" ht="26.25" x14ac:dyDescent="0.25">
      <c r="A329" s="286"/>
      <c r="B329" s="142" t="s">
        <v>408</v>
      </c>
      <c r="C329" s="149" t="s">
        <v>40</v>
      </c>
      <c r="D329" s="143" t="s">
        <v>22</v>
      </c>
      <c r="E329" s="51"/>
      <c r="F329" s="51"/>
      <c r="G329" s="82">
        <v>1</v>
      </c>
      <c r="H329" s="82">
        <v>1</v>
      </c>
      <c r="I329" s="82">
        <v>1</v>
      </c>
      <c r="J329" s="82">
        <v>1</v>
      </c>
      <c r="K329" s="82">
        <v>1</v>
      </c>
      <c r="L329" s="55"/>
      <c r="M329" s="21">
        <v>241.49</v>
      </c>
      <c r="N329" s="23">
        <f t="shared" si="89"/>
        <v>196.33333333333334</v>
      </c>
      <c r="O329" s="23">
        <f t="shared" si="90"/>
        <v>196.33333333333334</v>
      </c>
      <c r="P329" s="52">
        <v>0</v>
      </c>
      <c r="Q329" s="23">
        <f t="shared" si="91"/>
        <v>0</v>
      </c>
    </row>
    <row r="330" spans="1:102" ht="26.25" x14ac:dyDescent="0.25">
      <c r="A330" s="286"/>
      <c r="B330" s="250" t="s">
        <v>409</v>
      </c>
      <c r="C330" s="251" t="s">
        <v>39</v>
      </c>
      <c r="D330" s="143" t="s">
        <v>22</v>
      </c>
      <c r="E330" s="51"/>
      <c r="F330" s="51"/>
      <c r="G330" s="82">
        <v>1</v>
      </c>
      <c r="H330" s="82">
        <v>1</v>
      </c>
      <c r="I330" s="82">
        <v>1</v>
      </c>
      <c r="J330" s="82">
        <v>1</v>
      </c>
      <c r="K330" s="82">
        <v>1</v>
      </c>
      <c r="L330" s="55"/>
      <c r="M330" s="21">
        <v>145.49</v>
      </c>
      <c r="N330" s="23">
        <f t="shared" si="89"/>
        <v>118.28455284552847</v>
      </c>
      <c r="O330" s="23">
        <f t="shared" si="90"/>
        <v>118.28455284552847</v>
      </c>
      <c r="P330" s="52">
        <v>0</v>
      </c>
      <c r="Q330" s="23">
        <f t="shared" si="91"/>
        <v>0</v>
      </c>
    </row>
    <row r="331" spans="1:102" ht="26.25" x14ac:dyDescent="0.25">
      <c r="A331" s="286"/>
      <c r="B331" s="262"/>
      <c r="C331" s="254"/>
      <c r="D331" s="143" t="s">
        <v>27</v>
      </c>
      <c r="E331" s="51"/>
      <c r="F331" s="51"/>
      <c r="G331" s="82">
        <v>1</v>
      </c>
      <c r="H331" s="82">
        <v>1</v>
      </c>
      <c r="I331" s="82">
        <v>1</v>
      </c>
      <c r="J331" s="82">
        <v>1</v>
      </c>
      <c r="K331" s="82">
        <v>1</v>
      </c>
      <c r="L331" s="55"/>
      <c r="M331" s="21">
        <v>145.49</v>
      </c>
      <c r="N331" s="23">
        <f t="shared" si="89"/>
        <v>118.28455284552847</v>
      </c>
      <c r="O331" s="23">
        <f t="shared" si="90"/>
        <v>118.28455284552847</v>
      </c>
      <c r="P331" s="52">
        <v>0</v>
      </c>
      <c r="Q331" s="23">
        <f t="shared" si="91"/>
        <v>0</v>
      </c>
    </row>
    <row r="332" spans="1:102" ht="26.25" x14ac:dyDescent="0.25">
      <c r="A332" s="286"/>
      <c r="B332" s="263"/>
      <c r="C332" s="255"/>
      <c r="D332" s="143" t="s">
        <v>26</v>
      </c>
      <c r="E332" s="51"/>
      <c r="F332" s="51"/>
      <c r="G332" s="82">
        <v>1</v>
      </c>
      <c r="H332" s="82">
        <v>1</v>
      </c>
      <c r="I332" s="82">
        <v>1</v>
      </c>
      <c r="J332" s="82">
        <v>1</v>
      </c>
      <c r="K332" s="82">
        <v>1</v>
      </c>
      <c r="L332" s="55"/>
      <c r="M332" s="21">
        <v>145.49</v>
      </c>
      <c r="N332" s="23">
        <f t="shared" si="89"/>
        <v>118.28455284552847</v>
      </c>
      <c r="O332" s="23">
        <f t="shared" si="90"/>
        <v>118.28455284552847</v>
      </c>
      <c r="P332" s="52">
        <v>0</v>
      </c>
      <c r="Q332" s="23">
        <f t="shared" si="91"/>
        <v>0</v>
      </c>
    </row>
    <row r="333" spans="1:102" ht="26.25" x14ac:dyDescent="0.25">
      <c r="A333" s="286"/>
      <c r="B333" s="142" t="s">
        <v>410</v>
      </c>
      <c r="C333" s="149" t="s">
        <v>41</v>
      </c>
      <c r="D333" s="143" t="s">
        <v>22</v>
      </c>
      <c r="E333" s="51"/>
      <c r="F333" s="51"/>
      <c r="G333" s="82">
        <v>1</v>
      </c>
      <c r="H333" s="82">
        <v>1</v>
      </c>
      <c r="I333" s="82">
        <v>1</v>
      </c>
      <c r="J333" s="82">
        <v>1</v>
      </c>
      <c r="K333" s="51"/>
      <c r="L333" s="55"/>
      <c r="M333" s="21">
        <v>241.49</v>
      </c>
      <c r="N333" s="23">
        <f t="shared" si="89"/>
        <v>196.33333333333334</v>
      </c>
      <c r="O333" s="23">
        <f t="shared" si="90"/>
        <v>196.33333333333334</v>
      </c>
      <c r="P333" s="52">
        <v>0</v>
      </c>
      <c r="Q333" s="23">
        <f t="shared" si="91"/>
        <v>0</v>
      </c>
    </row>
    <row r="334" spans="1:102" ht="26.25" x14ac:dyDescent="0.25">
      <c r="A334" s="286"/>
      <c r="B334" s="250" t="s">
        <v>411</v>
      </c>
      <c r="C334" s="251" t="s">
        <v>95</v>
      </c>
      <c r="D334" s="143" t="s">
        <v>22</v>
      </c>
      <c r="E334" s="51"/>
      <c r="F334" s="51"/>
      <c r="G334" s="82">
        <v>1</v>
      </c>
      <c r="H334" s="82">
        <v>1</v>
      </c>
      <c r="I334" s="82">
        <v>1</v>
      </c>
      <c r="J334" s="82">
        <v>1</v>
      </c>
      <c r="K334" s="51"/>
      <c r="L334" s="55"/>
      <c r="M334" s="21">
        <v>145.49</v>
      </c>
      <c r="N334" s="23">
        <f t="shared" si="89"/>
        <v>118.28455284552847</v>
      </c>
      <c r="O334" s="23">
        <f t="shared" si="90"/>
        <v>118.28455284552847</v>
      </c>
      <c r="P334" s="52">
        <v>0</v>
      </c>
      <c r="Q334" s="23">
        <f t="shared" si="91"/>
        <v>0</v>
      </c>
    </row>
    <row r="335" spans="1:102" ht="26.25" x14ac:dyDescent="0.25">
      <c r="A335" s="286"/>
      <c r="B335" s="262"/>
      <c r="C335" s="254"/>
      <c r="D335" s="143" t="s">
        <v>75</v>
      </c>
      <c r="E335" s="51"/>
      <c r="F335" s="51"/>
      <c r="G335" s="82">
        <v>1</v>
      </c>
      <c r="H335" s="82">
        <v>1</v>
      </c>
      <c r="I335" s="82">
        <v>1</v>
      </c>
      <c r="J335" s="82">
        <v>1</v>
      </c>
      <c r="K335" s="51"/>
      <c r="L335" s="55"/>
      <c r="M335" s="21">
        <v>145.49</v>
      </c>
      <c r="N335" s="23">
        <f t="shared" si="89"/>
        <v>118.28455284552847</v>
      </c>
      <c r="O335" s="23">
        <f t="shared" si="90"/>
        <v>118.28455284552847</v>
      </c>
      <c r="P335" s="52">
        <v>0</v>
      </c>
      <c r="Q335" s="23">
        <f t="shared" si="91"/>
        <v>0</v>
      </c>
    </row>
    <row r="336" spans="1:102" ht="26.25" x14ac:dyDescent="0.25">
      <c r="A336" s="286"/>
      <c r="B336" s="263"/>
      <c r="C336" s="255"/>
      <c r="D336" s="147" t="s">
        <v>154</v>
      </c>
      <c r="E336" s="51"/>
      <c r="F336" s="51"/>
      <c r="G336" s="82">
        <v>1</v>
      </c>
      <c r="H336" s="82">
        <v>1</v>
      </c>
      <c r="I336" s="82">
        <v>1</v>
      </c>
      <c r="J336" s="82">
        <v>1</v>
      </c>
      <c r="K336" s="51"/>
      <c r="L336" s="55"/>
      <c r="M336" s="21">
        <v>145.49</v>
      </c>
      <c r="N336" s="23">
        <f t="shared" si="89"/>
        <v>118.28455284552847</v>
      </c>
      <c r="O336" s="23">
        <f t="shared" si="90"/>
        <v>118.28455284552847</v>
      </c>
      <c r="P336" s="52">
        <v>0</v>
      </c>
      <c r="Q336" s="23">
        <f t="shared" si="91"/>
        <v>0</v>
      </c>
      <c r="S336" s="12"/>
    </row>
    <row r="337" spans="1:17" ht="26.25" x14ac:dyDescent="0.25">
      <c r="A337" s="286"/>
      <c r="B337" s="250" t="s">
        <v>416</v>
      </c>
      <c r="C337" s="251" t="s">
        <v>66</v>
      </c>
      <c r="D337" s="82" t="s">
        <v>164</v>
      </c>
      <c r="E337" s="51"/>
      <c r="F337" s="51"/>
      <c r="G337" s="82">
        <v>1</v>
      </c>
      <c r="H337" s="82">
        <v>1</v>
      </c>
      <c r="I337" s="82">
        <v>1</v>
      </c>
      <c r="J337" s="82">
        <v>1</v>
      </c>
      <c r="K337" s="82">
        <v>1</v>
      </c>
      <c r="L337" s="55"/>
      <c r="M337" s="21">
        <v>282.99</v>
      </c>
      <c r="N337" s="23">
        <f t="shared" si="89"/>
        <v>230.07317073170734</v>
      </c>
      <c r="O337" s="23">
        <f t="shared" si="90"/>
        <v>230.07317073170734</v>
      </c>
      <c r="P337" s="52">
        <v>0</v>
      </c>
      <c r="Q337" s="23">
        <f t="shared" si="91"/>
        <v>0</v>
      </c>
    </row>
    <row r="338" spans="1:17" ht="26.25" x14ac:dyDescent="0.25">
      <c r="A338" s="286"/>
      <c r="B338" s="234"/>
      <c r="C338" s="252"/>
      <c r="D338" s="167" t="s">
        <v>165</v>
      </c>
      <c r="E338" s="51"/>
      <c r="F338" s="51"/>
      <c r="G338" s="82">
        <v>1</v>
      </c>
      <c r="H338" s="82">
        <v>1</v>
      </c>
      <c r="I338" s="82">
        <v>1</v>
      </c>
      <c r="J338" s="82">
        <v>1</v>
      </c>
      <c r="K338" s="82">
        <v>1</v>
      </c>
      <c r="L338" s="55"/>
      <c r="M338" s="21">
        <v>282.99</v>
      </c>
      <c r="N338" s="23">
        <f t="shared" si="89"/>
        <v>230.07317073170734</v>
      </c>
      <c r="O338" s="23">
        <f t="shared" si="90"/>
        <v>230.07317073170734</v>
      </c>
      <c r="P338" s="52">
        <v>0</v>
      </c>
      <c r="Q338" s="23">
        <f t="shared" si="91"/>
        <v>0</v>
      </c>
    </row>
    <row r="339" spans="1:17" ht="26.25" x14ac:dyDescent="0.25">
      <c r="A339" s="286"/>
      <c r="B339" s="235"/>
      <c r="C339" s="231"/>
      <c r="D339" s="143" t="s">
        <v>166</v>
      </c>
      <c r="E339" s="51"/>
      <c r="F339" s="51"/>
      <c r="G339" s="82">
        <v>1</v>
      </c>
      <c r="H339" s="82">
        <v>1</v>
      </c>
      <c r="I339" s="82">
        <v>1</v>
      </c>
      <c r="J339" s="82">
        <v>1</v>
      </c>
      <c r="K339" s="82">
        <v>1</v>
      </c>
      <c r="L339" s="55"/>
      <c r="M339" s="21">
        <v>282.99</v>
      </c>
      <c r="N339" s="23">
        <f t="shared" si="89"/>
        <v>230.07317073170734</v>
      </c>
      <c r="O339" s="23">
        <f t="shared" si="90"/>
        <v>230.07317073170734</v>
      </c>
      <c r="P339" s="52">
        <v>0</v>
      </c>
      <c r="Q339" s="23">
        <f t="shared" si="91"/>
        <v>0</v>
      </c>
    </row>
    <row r="340" spans="1:17" ht="26.25" x14ac:dyDescent="0.25">
      <c r="A340" s="286"/>
      <c r="B340" s="250" t="s">
        <v>417</v>
      </c>
      <c r="C340" s="251" t="s">
        <v>67</v>
      </c>
      <c r="D340" s="148" t="s">
        <v>164</v>
      </c>
      <c r="E340" s="51"/>
      <c r="F340" s="51"/>
      <c r="G340" s="82">
        <v>1</v>
      </c>
      <c r="H340" s="82">
        <v>1</v>
      </c>
      <c r="I340" s="82">
        <v>1</v>
      </c>
      <c r="J340" s="82">
        <v>1</v>
      </c>
      <c r="K340" s="51"/>
      <c r="L340" s="55"/>
      <c r="M340" s="21">
        <v>282.99</v>
      </c>
      <c r="N340" s="23">
        <f t="shared" si="89"/>
        <v>230.07317073170734</v>
      </c>
      <c r="O340" s="23">
        <f t="shared" si="90"/>
        <v>230.07317073170734</v>
      </c>
      <c r="P340" s="52">
        <v>0</v>
      </c>
      <c r="Q340" s="23">
        <f t="shared" si="91"/>
        <v>0</v>
      </c>
    </row>
    <row r="341" spans="1:17" ht="26.25" x14ac:dyDescent="0.25">
      <c r="A341" s="286"/>
      <c r="B341" s="234"/>
      <c r="C341" s="252"/>
      <c r="D341" s="143" t="s">
        <v>167</v>
      </c>
      <c r="E341" s="51"/>
      <c r="F341" s="51"/>
      <c r="G341" s="82">
        <v>1</v>
      </c>
      <c r="H341" s="82">
        <v>1</v>
      </c>
      <c r="I341" s="82">
        <v>1</v>
      </c>
      <c r="J341" s="82">
        <v>1</v>
      </c>
      <c r="K341" s="51"/>
      <c r="L341" s="55"/>
      <c r="M341" s="21">
        <v>282.99</v>
      </c>
      <c r="N341" s="23">
        <f t="shared" si="89"/>
        <v>230.07317073170734</v>
      </c>
      <c r="O341" s="23">
        <f t="shared" si="90"/>
        <v>230.07317073170734</v>
      </c>
      <c r="P341" s="52">
        <v>0</v>
      </c>
      <c r="Q341" s="23">
        <f t="shared" si="91"/>
        <v>0</v>
      </c>
    </row>
    <row r="342" spans="1:17" ht="26.25" x14ac:dyDescent="0.25">
      <c r="A342" s="286"/>
      <c r="B342" s="235"/>
      <c r="C342" s="231"/>
      <c r="D342" s="143" t="s">
        <v>163</v>
      </c>
      <c r="E342" s="51"/>
      <c r="F342" s="51"/>
      <c r="G342" s="82">
        <v>1</v>
      </c>
      <c r="H342" s="82">
        <v>1</v>
      </c>
      <c r="I342" s="82">
        <v>1</v>
      </c>
      <c r="J342" s="82">
        <v>1</v>
      </c>
      <c r="K342" s="51"/>
      <c r="L342" s="55"/>
      <c r="M342" s="21">
        <v>282.99</v>
      </c>
      <c r="N342" s="23">
        <f t="shared" si="89"/>
        <v>230.07317073170734</v>
      </c>
      <c r="O342" s="23">
        <f t="shared" si="90"/>
        <v>230.07317073170734</v>
      </c>
      <c r="P342" s="52">
        <v>0</v>
      </c>
      <c r="Q342" s="23">
        <f t="shared" si="91"/>
        <v>0</v>
      </c>
    </row>
    <row r="343" spans="1:17" ht="26.25" x14ac:dyDescent="0.25">
      <c r="A343" s="286"/>
      <c r="B343" s="158" t="s">
        <v>424</v>
      </c>
      <c r="C343" s="149" t="s">
        <v>54</v>
      </c>
      <c r="D343" s="143" t="s">
        <v>156</v>
      </c>
      <c r="E343" s="51"/>
      <c r="F343" s="51"/>
      <c r="G343" s="82">
        <v>1</v>
      </c>
      <c r="H343" s="82">
        <v>1</v>
      </c>
      <c r="I343" s="82">
        <v>1</v>
      </c>
      <c r="J343" s="82">
        <v>1</v>
      </c>
      <c r="K343" s="82">
        <v>1</v>
      </c>
      <c r="L343" s="55"/>
      <c r="M343" s="21">
        <v>145.49</v>
      </c>
      <c r="N343" s="23">
        <f t="shared" ref="N343:N364" si="92">M343/1.23</f>
        <v>118.28455284552847</v>
      </c>
      <c r="O343" s="23">
        <f t="shared" si="90"/>
        <v>118.28455284552847</v>
      </c>
      <c r="P343" s="52">
        <v>0</v>
      </c>
      <c r="Q343" s="23">
        <f t="shared" ref="Q343:Q364" si="93">O343*P343</f>
        <v>0</v>
      </c>
    </row>
    <row r="344" spans="1:17" ht="26.25" x14ac:dyDescent="0.25">
      <c r="A344" s="286"/>
      <c r="B344" s="158" t="s">
        <v>425</v>
      </c>
      <c r="C344" s="149" t="s">
        <v>53</v>
      </c>
      <c r="D344" s="143" t="s">
        <v>156</v>
      </c>
      <c r="E344" s="51"/>
      <c r="F344" s="51"/>
      <c r="G344" s="82">
        <v>1</v>
      </c>
      <c r="H344" s="82">
        <v>1</v>
      </c>
      <c r="I344" s="82">
        <v>1</v>
      </c>
      <c r="J344" s="82">
        <v>1</v>
      </c>
      <c r="K344" s="82">
        <v>1</v>
      </c>
      <c r="L344" s="55"/>
      <c r="M344" s="21">
        <v>178.49</v>
      </c>
      <c r="N344" s="23">
        <f t="shared" si="92"/>
        <v>145.11382113821139</v>
      </c>
      <c r="O344" s="23">
        <f t="shared" si="90"/>
        <v>145.11382113821139</v>
      </c>
      <c r="P344" s="52">
        <v>0</v>
      </c>
      <c r="Q344" s="23">
        <f t="shared" si="93"/>
        <v>0</v>
      </c>
    </row>
    <row r="345" spans="1:17" ht="26.25" x14ac:dyDescent="0.25">
      <c r="A345" s="286"/>
      <c r="B345" s="158" t="s">
        <v>426</v>
      </c>
      <c r="C345" s="149" t="s">
        <v>52</v>
      </c>
      <c r="D345" s="143" t="s">
        <v>156</v>
      </c>
      <c r="E345" s="51"/>
      <c r="F345" s="51"/>
      <c r="G345" s="82">
        <v>1</v>
      </c>
      <c r="H345" s="82">
        <v>1</v>
      </c>
      <c r="I345" s="82">
        <v>1</v>
      </c>
      <c r="J345" s="82">
        <v>1</v>
      </c>
      <c r="K345" s="51"/>
      <c r="L345" s="55"/>
      <c r="M345" s="21">
        <v>145.49</v>
      </c>
      <c r="N345" s="23">
        <f t="shared" si="92"/>
        <v>118.28455284552847</v>
      </c>
      <c r="O345" s="23">
        <f t="shared" si="90"/>
        <v>118.28455284552847</v>
      </c>
      <c r="P345" s="52">
        <v>0</v>
      </c>
      <c r="Q345" s="23">
        <f t="shared" si="93"/>
        <v>0</v>
      </c>
    </row>
    <row r="346" spans="1:17" ht="26.25" x14ac:dyDescent="0.25">
      <c r="A346" s="286"/>
      <c r="B346" s="158" t="s">
        <v>427</v>
      </c>
      <c r="C346" s="149" t="s">
        <v>51</v>
      </c>
      <c r="D346" s="143" t="s">
        <v>156</v>
      </c>
      <c r="E346" s="51"/>
      <c r="F346" s="51"/>
      <c r="G346" s="82">
        <v>1</v>
      </c>
      <c r="H346" s="82">
        <v>1</v>
      </c>
      <c r="I346" s="82">
        <v>1</v>
      </c>
      <c r="J346" s="82">
        <v>1</v>
      </c>
      <c r="K346" s="51"/>
      <c r="L346" s="55"/>
      <c r="M346" s="21">
        <v>178.49</v>
      </c>
      <c r="N346" s="23">
        <f t="shared" si="92"/>
        <v>145.11382113821139</v>
      </c>
      <c r="O346" s="23">
        <f t="shared" si="90"/>
        <v>145.11382113821139</v>
      </c>
      <c r="P346" s="52">
        <v>0</v>
      </c>
      <c r="Q346" s="23">
        <f t="shared" si="93"/>
        <v>0</v>
      </c>
    </row>
    <row r="347" spans="1:17" ht="26.25" x14ac:dyDescent="0.25">
      <c r="A347" s="286"/>
      <c r="B347" s="233" t="s">
        <v>418</v>
      </c>
      <c r="C347" s="251" t="s">
        <v>55</v>
      </c>
      <c r="D347" s="143" t="s">
        <v>93</v>
      </c>
      <c r="E347" s="51"/>
      <c r="F347" s="51"/>
      <c r="G347" s="82">
        <v>1</v>
      </c>
      <c r="H347" s="82">
        <v>1</v>
      </c>
      <c r="I347" s="82">
        <v>1</v>
      </c>
      <c r="J347" s="82">
        <v>1</v>
      </c>
      <c r="K347" s="82">
        <v>1</v>
      </c>
      <c r="L347" s="55"/>
      <c r="M347" s="21">
        <v>105.49</v>
      </c>
      <c r="N347" s="23">
        <f t="shared" si="92"/>
        <v>85.764227642276424</v>
      </c>
      <c r="O347" s="23">
        <f t="shared" si="90"/>
        <v>85.764227642276424</v>
      </c>
      <c r="P347" s="52">
        <v>0</v>
      </c>
      <c r="Q347" s="23">
        <f t="shared" si="93"/>
        <v>0</v>
      </c>
    </row>
    <row r="348" spans="1:17" ht="26.25" x14ac:dyDescent="0.25">
      <c r="A348" s="286"/>
      <c r="B348" s="234"/>
      <c r="C348" s="254"/>
      <c r="D348" s="143" t="s">
        <v>24</v>
      </c>
      <c r="E348" s="51"/>
      <c r="F348" s="51"/>
      <c r="G348" s="82">
        <v>1</v>
      </c>
      <c r="H348" s="82">
        <v>1</v>
      </c>
      <c r="I348" s="82">
        <v>1</v>
      </c>
      <c r="J348" s="82">
        <v>1</v>
      </c>
      <c r="K348" s="82">
        <v>1</v>
      </c>
      <c r="L348" s="55"/>
      <c r="M348" s="21">
        <v>105.49</v>
      </c>
      <c r="N348" s="23">
        <f t="shared" si="92"/>
        <v>85.764227642276424</v>
      </c>
      <c r="O348" s="23">
        <f t="shared" si="90"/>
        <v>85.764227642276424</v>
      </c>
      <c r="P348" s="52">
        <v>0</v>
      </c>
      <c r="Q348" s="23">
        <f t="shared" si="93"/>
        <v>0</v>
      </c>
    </row>
    <row r="349" spans="1:17" ht="26.25" x14ac:dyDescent="0.25">
      <c r="A349" s="286"/>
      <c r="B349" s="235"/>
      <c r="C349" s="255"/>
      <c r="D349" s="144" t="s">
        <v>28</v>
      </c>
      <c r="E349" s="51"/>
      <c r="F349" s="51"/>
      <c r="G349" s="82">
        <v>1</v>
      </c>
      <c r="H349" s="82">
        <v>1</v>
      </c>
      <c r="I349" s="82">
        <v>1</v>
      </c>
      <c r="J349" s="82">
        <v>1</v>
      </c>
      <c r="K349" s="82">
        <v>1</v>
      </c>
      <c r="L349" s="55"/>
      <c r="M349" s="21">
        <v>105.49</v>
      </c>
      <c r="N349" s="23">
        <f t="shared" si="92"/>
        <v>85.764227642276424</v>
      </c>
      <c r="O349" s="23">
        <f t="shared" si="90"/>
        <v>85.764227642276424</v>
      </c>
      <c r="P349" s="52">
        <v>0</v>
      </c>
      <c r="Q349" s="23">
        <f t="shared" si="93"/>
        <v>0</v>
      </c>
    </row>
    <row r="350" spans="1:17" ht="26.25" x14ac:dyDescent="0.25">
      <c r="A350" s="286"/>
      <c r="B350" s="233" t="s">
        <v>419</v>
      </c>
      <c r="C350" s="251" t="s">
        <v>58</v>
      </c>
      <c r="D350" s="143" t="s">
        <v>22</v>
      </c>
      <c r="E350" s="51"/>
      <c r="F350" s="51"/>
      <c r="G350" s="82">
        <v>1</v>
      </c>
      <c r="H350" s="82">
        <v>1</v>
      </c>
      <c r="I350" s="82">
        <v>1</v>
      </c>
      <c r="J350" s="82">
        <v>1</v>
      </c>
      <c r="K350" s="51"/>
      <c r="L350" s="55"/>
      <c r="M350" s="21">
        <v>105.49</v>
      </c>
      <c r="N350" s="23">
        <f t="shared" si="92"/>
        <v>85.764227642276424</v>
      </c>
      <c r="O350" s="23">
        <f t="shared" si="90"/>
        <v>85.764227642276424</v>
      </c>
      <c r="P350" s="52">
        <v>0</v>
      </c>
      <c r="Q350" s="23">
        <f t="shared" si="93"/>
        <v>0</v>
      </c>
    </row>
    <row r="351" spans="1:17" ht="26.25" x14ac:dyDescent="0.25">
      <c r="A351" s="286"/>
      <c r="B351" s="234"/>
      <c r="C351" s="254"/>
      <c r="D351" s="143" t="s">
        <v>38</v>
      </c>
      <c r="E351" s="51"/>
      <c r="F351" s="51"/>
      <c r="G351" s="82">
        <v>1</v>
      </c>
      <c r="H351" s="82">
        <v>1</v>
      </c>
      <c r="I351" s="82">
        <v>1</v>
      </c>
      <c r="J351" s="82">
        <v>1</v>
      </c>
      <c r="K351" s="51"/>
      <c r="L351" s="55"/>
      <c r="M351" s="21">
        <v>105.49</v>
      </c>
      <c r="N351" s="23">
        <f t="shared" si="92"/>
        <v>85.764227642276424</v>
      </c>
      <c r="O351" s="23">
        <f t="shared" si="90"/>
        <v>85.764227642276424</v>
      </c>
      <c r="P351" s="52">
        <v>0</v>
      </c>
      <c r="Q351" s="23">
        <f t="shared" si="93"/>
        <v>0</v>
      </c>
    </row>
    <row r="352" spans="1:17" ht="26.25" x14ac:dyDescent="0.25">
      <c r="A352" s="286"/>
      <c r="B352" s="235"/>
      <c r="C352" s="255"/>
      <c r="D352" s="143" t="s">
        <v>98</v>
      </c>
      <c r="E352" s="51"/>
      <c r="F352" s="51"/>
      <c r="G352" s="82">
        <v>1</v>
      </c>
      <c r="H352" s="82">
        <v>1</v>
      </c>
      <c r="I352" s="82">
        <v>1</v>
      </c>
      <c r="J352" s="82">
        <v>1</v>
      </c>
      <c r="K352" s="51"/>
      <c r="L352" s="55"/>
      <c r="M352" s="21">
        <v>105.49</v>
      </c>
      <c r="N352" s="23">
        <f t="shared" si="92"/>
        <v>85.764227642276424</v>
      </c>
      <c r="O352" s="23">
        <f t="shared" si="90"/>
        <v>85.764227642276424</v>
      </c>
      <c r="P352" s="52">
        <v>0</v>
      </c>
      <c r="Q352" s="23">
        <f t="shared" si="93"/>
        <v>0</v>
      </c>
    </row>
    <row r="353" spans="1:17" ht="26.25" x14ac:dyDescent="0.25">
      <c r="A353" s="286"/>
      <c r="B353" s="155"/>
      <c r="C353" s="251" t="s">
        <v>56</v>
      </c>
      <c r="D353" s="143" t="s">
        <v>93</v>
      </c>
      <c r="E353" s="51"/>
      <c r="F353" s="51"/>
      <c r="G353" s="82">
        <v>1</v>
      </c>
      <c r="H353" s="82">
        <v>1</v>
      </c>
      <c r="I353" s="82">
        <v>1</v>
      </c>
      <c r="J353" s="82">
        <v>1</v>
      </c>
      <c r="K353" s="82">
        <v>1</v>
      </c>
      <c r="L353" s="55"/>
      <c r="M353" s="21">
        <v>139.99</v>
      </c>
      <c r="N353" s="23">
        <f t="shared" si="92"/>
        <v>113.81300813008131</v>
      </c>
      <c r="O353" s="23">
        <f t="shared" si="90"/>
        <v>113.81300813008131</v>
      </c>
      <c r="P353" s="52">
        <v>0</v>
      </c>
      <c r="Q353" s="23">
        <f t="shared" si="93"/>
        <v>0</v>
      </c>
    </row>
    <row r="354" spans="1:17" ht="26.25" x14ac:dyDescent="0.25">
      <c r="A354" s="286"/>
      <c r="B354" s="156" t="s">
        <v>420</v>
      </c>
      <c r="C354" s="254"/>
      <c r="D354" s="143" t="s">
        <v>24</v>
      </c>
      <c r="E354" s="51"/>
      <c r="F354" s="51"/>
      <c r="G354" s="82">
        <v>1</v>
      </c>
      <c r="H354" s="82">
        <v>1</v>
      </c>
      <c r="I354" s="82">
        <v>1</v>
      </c>
      <c r="J354" s="82">
        <v>1</v>
      </c>
      <c r="K354" s="82">
        <v>1</v>
      </c>
      <c r="L354" s="55"/>
      <c r="M354" s="21">
        <v>139.99</v>
      </c>
      <c r="N354" s="23">
        <f t="shared" si="92"/>
        <v>113.81300813008131</v>
      </c>
      <c r="O354" s="23">
        <f t="shared" si="90"/>
        <v>113.81300813008131</v>
      </c>
      <c r="P354" s="52">
        <v>0</v>
      </c>
      <c r="Q354" s="23">
        <f t="shared" si="93"/>
        <v>0</v>
      </c>
    </row>
    <row r="355" spans="1:17" ht="26.25" x14ac:dyDescent="0.25">
      <c r="A355" s="286"/>
      <c r="B355" s="154"/>
      <c r="C355" s="255"/>
      <c r="D355" s="143" t="s">
        <v>28</v>
      </c>
      <c r="E355" s="51"/>
      <c r="F355" s="51"/>
      <c r="G355" s="82">
        <v>1</v>
      </c>
      <c r="H355" s="82">
        <v>1</v>
      </c>
      <c r="I355" s="82">
        <v>1</v>
      </c>
      <c r="J355" s="82">
        <v>1</v>
      </c>
      <c r="K355" s="82">
        <v>1</v>
      </c>
      <c r="L355" s="55"/>
      <c r="M355" s="21">
        <v>139.99</v>
      </c>
      <c r="N355" s="23">
        <f t="shared" si="92"/>
        <v>113.81300813008131</v>
      </c>
      <c r="O355" s="23">
        <f t="shared" si="90"/>
        <v>113.81300813008131</v>
      </c>
      <c r="P355" s="52">
        <v>0</v>
      </c>
      <c r="Q355" s="23">
        <f t="shared" si="93"/>
        <v>0</v>
      </c>
    </row>
    <row r="356" spans="1:17" ht="26.25" x14ac:dyDescent="0.25">
      <c r="A356" s="286"/>
      <c r="B356" s="155"/>
      <c r="C356" s="251" t="s">
        <v>59</v>
      </c>
      <c r="D356" s="143" t="s">
        <v>22</v>
      </c>
      <c r="E356" s="51"/>
      <c r="F356" s="51"/>
      <c r="G356" s="82">
        <v>1</v>
      </c>
      <c r="H356" s="82">
        <v>1</v>
      </c>
      <c r="I356" s="82">
        <v>1</v>
      </c>
      <c r="J356" s="82">
        <v>1</v>
      </c>
      <c r="K356" s="51"/>
      <c r="L356" s="55"/>
      <c r="M356" s="21">
        <v>139.99</v>
      </c>
      <c r="N356" s="23">
        <f t="shared" si="92"/>
        <v>113.81300813008131</v>
      </c>
      <c r="O356" s="23">
        <f t="shared" si="90"/>
        <v>113.81300813008131</v>
      </c>
      <c r="P356" s="52">
        <v>0</v>
      </c>
      <c r="Q356" s="23">
        <f t="shared" si="93"/>
        <v>0</v>
      </c>
    </row>
    <row r="357" spans="1:17" ht="26.25" x14ac:dyDescent="0.25">
      <c r="A357" s="286"/>
      <c r="B357" s="156" t="s">
        <v>421</v>
      </c>
      <c r="C357" s="254"/>
      <c r="D357" s="143" t="s">
        <v>38</v>
      </c>
      <c r="E357" s="51"/>
      <c r="F357" s="51"/>
      <c r="G357" s="82">
        <v>1</v>
      </c>
      <c r="H357" s="82">
        <v>1</v>
      </c>
      <c r="I357" s="82">
        <v>1</v>
      </c>
      <c r="J357" s="82">
        <v>1</v>
      </c>
      <c r="K357" s="51"/>
      <c r="L357" s="55"/>
      <c r="M357" s="21">
        <v>139.99</v>
      </c>
      <c r="N357" s="23">
        <f t="shared" si="92"/>
        <v>113.81300813008131</v>
      </c>
      <c r="O357" s="23">
        <f t="shared" si="90"/>
        <v>113.81300813008131</v>
      </c>
      <c r="P357" s="52">
        <v>0</v>
      </c>
      <c r="Q357" s="23">
        <f t="shared" si="93"/>
        <v>0</v>
      </c>
    </row>
    <row r="358" spans="1:17" ht="26.25" x14ac:dyDescent="0.25">
      <c r="A358" s="286"/>
      <c r="B358" s="154"/>
      <c r="C358" s="255"/>
      <c r="D358" s="143" t="s">
        <v>98</v>
      </c>
      <c r="E358" s="51"/>
      <c r="F358" s="51"/>
      <c r="G358" s="82">
        <v>1</v>
      </c>
      <c r="H358" s="82">
        <v>1</v>
      </c>
      <c r="I358" s="82">
        <v>1</v>
      </c>
      <c r="J358" s="82">
        <v>1</v>
      </c>
      <c r="K358" s="51"/>
      <c r="L358" s="55"/>
      <c r="M358" s="21">
        <v>139.99</v>
      </c>
      <c r="N358" s="23">
        <f t="shared" si="92"/>
        <v>113.81300813008131</v>
      </c>
      <c r="O358" s="23">
        <f t="shared" si="90"/>
        <v>113.81300813008131</v>
      </c>
      <c r="P358" s="52">
        <v>0</v>
      </c>
      <c r="Q358" s="23">
        <f t="shared" si="93"/>
        <v>0</v>
      </c>
    </row>
    <row r="359" spans="1:17" ht="26.25" x14ac:dyDescent="0.25">
      <c r="A359" s="286"/>
      <c r="B359" s="155"/>
      <c r="C359" s="251" t="s">
        <v>57</v>
      </c>
      <c r="D359" s="143" t="s">
        <v>93</v>
      </c>
      <c r="E359" s="51"/>
      <c r="F359" s="51"/>
      <c r="G359" s="82">
        <v>1</v>
      </c>
      <c r="H359" s="82">
        <v>1</v>
      </c>
      <c r="I359" s="82">
        <v>1</v>
      </c>
      <c r="J359" s="82">
        <v>1</v>
      </c>
      <c r="K359" s="82">
        <v>1</v>
      </c>
      <c r="L359" s="55"/>
      <c r="M359" s="21">
        <v>173.99</v>
      </c>
      <c r="N359" s="23">
        <f t="shared" si="92"/>
        <v>141.45528455284554</v>
      </c>
      <c r="O359" s="23">
        <f t="shared" si="90"/>
        <v>141.45528455284554</v>
      </c>
      <c r="P359" s="52">
        <v>0</v>
      </c>
      <c r="Q359" s="23">
        <f t="shared" si="93"/>
        <v>0</v>
      </c>
    </row>
    <row r="360" spans="1:17" ht="26.25" x14ac:dyDescent="0.25">
      <c r="A360" s="286"/>
      <c r="B360" s="156" t="s">
        <v>422</v>
      </c>
      <c r="C360" s="254"/>
      <c r="D360" s="143" t="s">
        <v>24</v>
      </c>
      <c r="E360" s="51"/>
      <c r="F360" s="51"/>
      <c r="G360" s="82">
        <v>1</v>
      </c>
      <c r="H360" s="82">
        <v>1</v>
      </c>
      <c r="I360" s="82">
        <v>1</v>
      </c>
      <c r="J360" s="82">
        <v>1</v>
      </c>
      <c r="K360" s="82">
        <v>1</v>
      </c>
      <c r="L360" s="55"/>
      <c r="M360" s="21">
        <v>173.99</v>
      </c>
      <c r="N360" s="23">
        <f t="shared" si="92"/>
        <v>141.45528455284554</v>
      </c>
      <c r="O360" s="23">
        <f t="shared" si="90"/>
        <v>141.45528455284554</v>
      </c>
      <c r="P360" s="52">
        <v>0</v>
      </c>
      <c r="Q360" s="23">
        <f t="shared" si="93"/>
        <v>0</v>
      </c>
    </row>
    <row r="361" spans="1:17" ht="26.25" x14ac:dyDescent="0.25">
      <c r="A361" s="286"/>
      <c r="B361" s="154"/>
      <c r="C361" s="255"/>
      <c r="D361" s="144" t="s">
        <v>28</v>
      </c>
      <c r="E361" s="51"/>
      <c r="F361" s="51"/>
      <c r="G361" s="82">
        <v>1</v>
      </c>
      <c r="H361" s="82">
        <v>1</v>
      </c>
      <c r="I361" s="82">
        <v>1</v>
      </c>
      <c r="J361" s="82">
        <v>1</v>
      </c>
      <c r="K361" s="82">
        <v>1</v>
      </c>
      <c r="L361" s="55"/>
      <c r="M361" s="21">
        <v>173.99</v>
      </c>
      <c r="N361" s="23">
        <f t="shared" si="92"/>
        <v>141.45528455284554</v>
      </c>
      <c r="O361" s="23">
        <f t="shared" si="90"/>
        <v>141.45528455284554</v>
      </c>
      <c r="P361" s="52">
        <v>0</v>
      </c>
      <c r="Q361" s="23">
        <f t="shared" si="93"/>
        <v>0</v>
      </c>
    </row>
    <row r="362" spans="1:17" ht="26.25" x14ac:dyDescent="0.25">
      <c r="A362" s="286"/>
      <c r="B362" s="155"/>
      <c r="C362" s="251" t="s">
        <v>60</v>
      </c>
      <c r="D362" s="143" t="s">
        <v>22</v>
      </c>
      <c r="E362" s="51"/>
      <c r="F362" s="51"/>
      <c r="G362" s="82">
        <v>1</v>
      </c>
      <c r="H362" s="82">
        <v>1</v>
      </c>
      <c r="I362" s="82">
        <v>1</v>
      </c>
      <c r="J362" s="82">
        <v>1</v>
      </c>
      <c r="K362" s="51"/>
      <c r="L362" s="55"/>
      <c r="M362" s="21">
        <v>173.99</v>
      </c>
      <c r="N362" s="23">
        <f t="shared" si="92"/>
        <v>141.45528455284554</v>
      </c>
      <c r="O362" s="23">
        <f t="shared" si="90"/>
        <v>141.45528455284554</v>
      </c>
      <c r="P362" s="52">
        <v>0</v>
      </c>
      <c r="Q362" s="23">
        <f t="shared" si="93"/>
        <v>0</v>
      </c>
    </row>
    <row r="363" spans="1:17" ht="26.25" x14ac:dyDescent="0.25">
      <c r="A363" s="286"/>
      <c r="B363" s="156" t="s">
        <v>423</v>
      </c>
      <c r="C363" s="254"/>
      <c r="D363" s="143" t="s">
        <v>38</v>
      </c>
      <c r="E363" s="51"/>
      <c r="F363" s="51"/>
      <c r="G363" s="82">
        <v>1</v>
      </c>
      <c r="H363" s="82">
        <v>1</v>
      </c>
      <c r="I363" s="82">
        <v>1</v>
      </c>
      <c r="J363" s="82">
        <v>1</v>
      </c>
      <c r="K363" s="51"/>
      <c r="L363" s="55"/>
      <c r="M363" s="21">
        <v>173.99</v>
      </c>
      <c r="N363" s="23">
        <f t="shared" si="92"/>
        <v>141.45528455284554</v>
      </c>
      <c r="O363" s="23">
        <f t="shared" si="90"/>
        <v>141.45528455284554</v>
      </c>
      <c r="P363" s="52">
        <v>0</v>
      </c>
      <c r="Q363" s="23">
        <f t="shared" si="93"/>
        <v>0</v>
      </c>
    </row>
    <row r="364" spans="1:17" ht="26.25" x14ac:dyDescent="0.25">
      <c r="A364" s="287"/>
      <c r="B364" s="154"/>
      <c r="C364" s="255"/>
      <c r="D364" s="143" t="s">
        <v>98</v>
      </c>
      <c r="E364" s="51"/>
      <c r="F364" s="51"/>
      <c r="G364" s="82">
        <v>1</v>
      </c>
      <c r="H364" s="82">
        <v>1</v>
      </c>
      <c r="I364" s="82">
        <v>1</v>
      </c>
      <c r="J364" s="82">
        <v>1</v>
      </c>
      <c r="K364" s="51"/>
      <c r="L364" s="55"/>
      <c r="M364" s="21">
        <v>173.99</v>
      </c>
      <c r="N364" s="23">
        <f t="shared" si="92"/>
        <v>141.45528455284554</v>
      </c>
      <c r="O364" s="23">
        <f t="shared" si="90"/>
        <v>141.45528455284554</v>
      </c>
      <c r="P364" s="52">
        <v>0</v>
      </c>
      <c r="Q364" s="23">
        <f t="shared" si="93"/>
        <v>0</v>
      </c>
    </row>
    <row r="365" spans="1:17" s="8" customFormat="1" ht="105" x14ac:dyDescent="0.25">
      <c r="A365" s="76"/>
      <c r="B365" s="25"/>
      <c r="C365" s="25"/>
      <c r="D365" s="25"/>
      <c r="E365" s="25" t="s">
        <v>21</v>
      </c>
      <c r="F365" s="25" t="s">
        <v>0</v>
      </c>
      <c r="G365" s="25" t="s">
        <v>1</v>
      </c>
      <c r="H365" s="25" t="s">
        <v>2</v>
      </c>
      <c r="I365" s="25" t="s">
        <v>3</v>
      </c>
      <c r="J365" s="25" t="s">
        <v>4</v>
      </c>
      <c r="K365" s="25" t="s">
        <v>5</v>
      </c>
      <c r="L365" s="28"/>
      <c r="M365" s="18" t="s">
        <v>261</v>
      </c>
      <c r="N365" s="18" t="s">
        <v>262</v>
      </c>
      <c r="O365" s="18" t="s">
        <v>263</v>
      </c>
      <c r="P365" s="29" t="s">
        <v>264</v>
      </c>
      <c r="Q365" s="18" t="s">
        <v>265</v>
      </c>
    </row>
    <row r="366" spans="1:17" s="8" customFormat="1" ht="26.25" x14ac:dyDescent="0.25">
      <c r="A366" s="296"/>
      <c r="B366" s="155" t="s">
        <v>428</v>
      </c>
      <c r="C366" s="155" t="s">
        <v>68</v>
      </c>
      <c r="D366" s="143" t="s">
        <v>22</v>
      </c>
      <c r="E366" s="51"/>
      <c r="F366" s="51"/>
      <c r="G366" s="104">
        <v>1</v>
      </c>
      <c r="H366" s="104">
        <v>1</v>
      </c>
      <c r="I366" s="104">
        <v>1</v>
      </c>
      <c r="J366" s="104">
        <v>1</v>
      </c>
      <c r="K366" s="104">
        <v>1</v>
      </c>
      <c r="L366" s="68"/>
      <c r="M366" s="21">
        <v>122.99</v>
      </c>
      <c r="N366" s="23">
        <f t="shared" ref="N366:N369" si="94">M366/1.23</f>
        <v>99.99186991869918</v>
      </c>
      <c r="O366" s="23">
        <f>N366-(N366*$Q$459)</f>
        <v>99.99186991869918</v>
      </c>
      <c r="P366" s="52">
        <v>0</v>
      </c>
      <c r="Q366" s="23">
        <f t="shared" ref="Q366:Q369" si="95">O366*P366</f>
        <v>0</v>
      </c>
    </row>
    <row r="367" spans="1:17" s="8" customFormat="1" ht="26.25" x14ac:dyDescent="0.25">
      <c r="A367" s="296"/>
      <c r="B367" s="155" t="s">
        <v>429</v>
      </c>
      <c r="C367" s="155" t="s">
        <v>96</v>
      </c>
      <c r="D367" s="143" t="s">
        <v>22</v>
      </c>
      <c r="E367" s="51"/>
      <c r="F367" s="51"/>
      <c r="G367" s="104">
        <v>1</v>
      </c>
      <c r="H367" s="104">
        <v>1</v>
      </c>
      <c r="I367" s="104">
        <v>1</v>
      </c>
      <c r="J367" s="104">
        <v>1</v>
      </c>
      <c r="K367" s="104">
        <v>1</v>
      </c>
      <c r="L367" s="68"/>
      <c r="M367" s="171">
        <v>178.49</v>
      </c>
      <c r="N367" s="23">
        <f t="shared" si="94"/>
        <v>145.11382113821139</v>
      </c>
      <c r="O367" s="23">
        <f>N367-(N367*$Q$459)</f>
        <v>145.11382113821139</v>
      </c>
      <c r="P367" s="52">
        <v>0</v>
      </c>
      <c r="Q367" s="23">
        <f t="shared" si="95"/>
        <v>0</v>
      </c>
    </row>
    <row r="368" spans="1:17" s="8" customFormat="1" ht="26.25" x14ac:dyDescent="0.25">
      <c r="A368" s="296"/>
      <c r="B368" s="155" t="s">
        <v>430</v>
      </c>
      <c r="C368" s="155" t="s">
        <v>69</v>
      </c>
      <c r="D368" s="143" t="s">
        <v>22</v>
      </c>
      <c r="E368" s="51"/>
      <c r="F368" s="51"/>
      <c r="G368" s="104">
        <v>1</v>
      </c>
      <c r="H368" s="104">
        <v>1</v>
      </c>
      <c r="I368" s="104">
        <v>1</v>
      </c>
      <c r="J368" s="104">
        <v>1</v>
      </c>
      <c r="K368" s="65"/>
      <c r="L368" s="68"/>
      <c r="M368" s="21">
        <v>122.99</v>
      </c>
      <c r="N368" s="23">
        <f t="shared" si="94"/>
        <v>99.99186991869918</v>
      </c>
      <c r="O368" s="23">
        <f>N368-(N368*$Q$459)</f>
        <v>99.99186991869918</v>
      </c>
      <c r="P368" s="52">
        <v>0</v>
      </c>
      <c r="Q368" s="23">
        <f t="shared" si="95"/>
        <v>0</v>
      </c>
    </row>
    <row r="369" spans="1:18" s="8" customFormat="1" ht="26.25" x14ac:dyDescent="0.25">
      <c r="A369" s="296"/>
      <c r="B369" s="155" t="s">
        <v>431</v>
      </c>
      <c r="C369" s="155" t="s">
        <v>97</v>
      </c>
      <c r="D369" s="143" t="s">
        <v>22</v>
      </c>
      <c r="E369" s="51"/>
      <c r="F369" s="51"/>
      <c r="G369" s="104">
        <v>1</v>
      </c>
      <c r="H369" s="104">
        <v>1</v>
      </c>
      <c r="I369" s="104">
        <v>1</v>
      </c>
      <c r="J369" s="104">
        <v>1</v>
      </c>
      <c r="K369" s="65"/>
      <c r="L369" s="68"/>
      <c r="M369" s="21">
        <v>178.49</v>
      </c>
      <c r="N369" s="23">
        <f t="shared" si="94"/>
        <v>145.11382113821139</v>
      </c>
      <c r="O369" s="23">
        <f>N369-(N369*$Q$459)</f>
        <v>145.11382113821139</v>
      </c>
      <c r="P369" s="52">
        <v>0</v>
      </c>
      <c r="Q369" s="23">
        <f t="shared" si="95"/>
        <v>0</v>
      </c>
    </row>
    <row r="370" spans="1:18" ht="105" x14ac:dyDescent="0.25">
      <c r="A370" s="77"/>
      <c r="B370" s="59"/>
      <c r="C370" s="59"/>
      <c r="D370" s="59"/>
      <c r="E370" s="25" t="s">
        <v>21</v>
      </c>
      <c r="F370" s="25" t="s">
        <v>0</v>
      </c>
      <c r="G370" s="25" t="s">
        <v>1</v>
      </c>
      <c r="H370" s="25" t="s">
        <v>2</v>
      </c>
      <c r="I370" s="25" t="s">
        <v>3</v>
      </c>
      <c r="J370" s="25" t="s">
        <v>4</v>
      </c>
      <c r="K370" s="25" t="s">
        <v>5</v>
      </c>
      <c r="L370" s="28"/>
      <c r="M370" s="18" t="s">
        <v>261</v>
      </c>
      <c r="N370" s="18" t="s">
        <v>262</v>
      </c>
      <c r="O370" s="18" t="s">
        <v>263</v>
      </c>
      <c r="P370" s="29" t="s">
        <v>264</v>
      </c>
      <c r="Q370" s="18" t="s">
        <v>265</v>
      </c>
    </row>
    <row r="371" spans="1:18" ht="26.25" x14ac:dyDescent="0.25">
      <c r="A371" s="220" t="s">
        <v>8</v>
      </c>
      <c r="B371" s="202" t="s">
        <v>436</v>
      </c>
      <c r="C371" s="203" t="s">
        <v>85</v>
      </c>
      <c r="D371" s="204" t="s">
        <v>22</v>
      </c>
      <c r="E371" s="145"/>
      <c r="F371" s="145"/>
      <c r="G371" s="189">
        <v>1</v>
      </c>
      <c r="H371" s="189">
        <v>1</v>
      </c>
      <c r="I371" s="189">
        <v>1</v>
      </c>
      <c r="J371" s="189">
        <v>1</v>
      </c>
      <c r="K371" s="189">
        <v>1</v>
      </c>
      <c r="L371" s="145"/>
      <c r="M371" s="205">
        <v>224.99</v>
      </c>
      <c r="N371" s="191">
        <f>M371/1.23</f>
        <v>182.91869918699189</v>
      </c>
      <c r="O371" s="191">
        <f t="shared" ref="O371:O380" si="96">N371-(N371*$Q$459)</f>
        <v>182.91869918699189</v>
      </c>
      <c r="P371" s="192">
        <v>0</v>
      </c>
      <c r="Q371" s="191">
        <f t="shared" ref="Q371:Q375" si="97">O371*P371</f>
        <v>0</v>
      </c>
      <c r="R371" s="223" t="s">
        <v>346</v>
      </c>
    </row>
    <row r="372" spans="1:18" ht="26.25" x14ac:dyDescent="0.25">
      <c r="A372" s="221"/>
      <c r="B372" s="202" t="s">
        <v>437</v>
      </c>
      <c r="C372" s="203" t="s">
        <v>87</v>
      </c>
      <c r="D372" s="204" t="s">
        <v>22</v>
      </c>
      <c r="E372" s="145"/>
      <c r="F372" s="145"/>
      <c r="G372" s="189">
        <v>1</v>
      </c>
      <c r="H372" s="189">
        <v>1</v>
      </c>
      <c r="I372" s="189">
        <v>1</v>
      </c>
      <c r="J372" s="189">
        <v>1</v>
      </c>
      <c r="K372" s="189">
        <v>1</v>
      </c>
      <c r="L372" s="145"/>
      <c r="M372" s="205">
        <v>172.49</v>
      </c>
      <c r="N372" s="191">
        <f>M372/1.23</f>
        <v>140.23577235772359</v>
      </c>
      <c r="O372" s="191">
        <f t="shared" si="96"/>
        <v>140.23577235772359</v>
      </c>
      <c r="P372" s="192">
        <v>0</v>
      </c>
      <c r="Q372" s="191">
        <f t="shared" si="97"/>
        <v>0</v>
      </c>
      <c r="R372" s="223"/>
    </row>
    <row r="373" spans="1:18" ht="26.25" x14ac:dyDescent="0.25">
      <c r="A373" s="221"/>
      <c r="B373" s="202" t="s">
        <v>438</v>
      </c>
      <c r="C373" s="202" t="s">
        <v>84</v>
      </c>
      <c r="D373" s="204" t="s">
        <v>22</v>
      </c>
      <c r="E373" s="145"/>
      <c r="F373" s="145"/>
      <c r="G373" s="189">
        <v>1</v>
      </c>
      <c r="H373" s="189">
        <v>1</v>
      </c>
      <c r="I373" s="189">
        <v>1</v>
      </c>
      <c r="J373" s="189">
        <v>1</v>
      </c>
      <c r="K373" s="145"/>
      <c r="L373" s="145"/>
      <c r="M373" s="205">
        <v>224.99</v>
      </c>
      <c r="N373" s="191">
        <f>M373/1.23</f>
        <v>182.91869918699189</v>
      </c>
      <c r="O373" s="191">
        <f t="shared" si="96"/>
        <v>182.91869918699189</v>
      </c>
      <c r="P373" s="192">
        <v>0</v>
      </c>
      <c r="Q373" s="191">
        <f t="shared" si="97"/>
        <v>0</v>
      </c>
      <c r="R373" s="223"/>
    </row>
    <row r="374" spans="1:18" ht="26.25" x14ac:dyDescent="0.25">
      <c r="A374" s="221"/>
      <c r="B374" s="202" t="s">
        <v>439</v>
      </c>
      <c r="C374" s="203" t="s">
        <v>86</v>
      </c>
      <c r="D374" s="204" t="s">
        <v>93</v>
      </c>
      <c r="E374" s="145"/>
      <c r="F374" s="145"/>
      <c r="G374" s="189">
        <v>1</v>
      </c>
      <c r="H374" s="189">
        <v>1</v>
      </c>
      <c r="I374" s="189">
        <v>1</v>
      </c>
      <c r="J374" s="189">
        <v>1</v>
      </c>
      <c r="K374" s="145"/>
      <c r="L374" s="145"/>
      <c r="M374" s="205">
        <v>172.49</v>
      </c>
      <c r="N374" s="191">
        <f>M374/1.23</f>
        <v>140.23577235772359</v>
      </c>
      <c r="O374" s="191">
        <f t="shared" si="96"/>
        <v>140.23577235772359</v>
      </c>
      <c r="P374" s="192">
        <v>0</v>
      </c>
      <c r="Q374" s="191">
        <f t="shared" si="97"/>
        <v>0</v>
      </c>
      <c r="R374" s="223"/>
    </row>
    <row r="375" spans="1:18" ht="26.25" customHeight="1" x14ac:dyDescent="0.25">
      <c r="A375" s="221"/>
      <c r="B375" s="193" t="s">
        <v>432</v>
      </c>
      <c r="C375" s="194" t="s">
        <v>85</v>
      </c>
      <c r="D375" s="195" t="s">
        <v>22</v>
      </c>
      <c r="E375" s="51"/>
      <c r="F375" s="51"/>
      <c r="G375" s="197">
        <v>1</v>
      </c>
      <c r="H375" s="197">
        <v>1</v>
      </c>
      <c r="I375" s="197">
        <v>1</v>
      </c>
      <c r="J375" s="197">
        <v>1</v>
      </c>
      <c r="K375" s="197">
        <v>1</v>
      </c>
      <c r="L375" s="55"/>
      <c r="M375" s="198">
        <v>217.49</v>
      </c>
      <c r="N375" s="199">
        <f t="shared" ref="N375:N376" si="98">M375/1.23</f>
        <v>176.82113821138213</v>
      </c>
      <c r="O375" s="199">
        <f t="shared" si="96"/>
        <v>176.82113821138213</v>
      </c>
      <c r="P375" s="200">
        <v>0</v>
      </c>
      <c r="Q375" s="199">
        <f t="shared" si="97"/>
        <v>0</v>
      </c>
      <c r="R375" s="236" t="s">
        <v>402</v>
      </c>
    </row>
    <row r="376" spans="1:18" ht="26.25" x14ac:dyDescent="0.25">
      <c r="A376" s="221"/>
      <c r="B376" s="259" t="s">
        <v>433</v>
      </c>
      <c r="C376" s="257" t="s">
        <v>84</v>
      </c>
      <c r="D376" s="201" t="s">
        <v>157</v>
      </c>
      <c r="E376" s="51"/>
      <c r="F376" s="51"/>
      <c r="G376" s="197">
        <v>1</v>
      </c>
      <c r="H376" s="197">
        <v>1</v>
      </c>
      <c r="I376" s="197">
        <v>1</v>
      </c>
      <c r="J376" s="197">
        <v>1</v>
      </c>
      <c r="K376" s="51"/>
      <c r="L376" s="55"/>
      <c r="M376" s="198">
        <v>217.49</v>
      </c>
      <c r="N376" s="199">
        <f t="shared" si="98"/>
        <v>176.82113821138213</v>
      </c>
      <c r="O376" s="199">
        <f t="shared" si="96"/>
        <v>176.82113821138213</v>
      </c>
      <c r="P376" s="200">
        <v>0</v>
      </c>
      <c r="Q376" s="199">
        <f t="shared" ref="Q376:Q380" si="99">O376*P376</f>
        <v>0</v>
      </c>
      <c r="R376" s="236"/>
    </row>
    <row r="377" spans="1:18" ht="26.25" x14ac:dyDescent="0.25">
      <c r="A377" s="221"/>
      <c r="B377" s="261"/>
      <c r="C377" s="258"/>
      <c r="D377" s="201" t="s">
        <v>158</v>
      </c>
      <c r="E377" s="51"/>
      <c r="F377" s="51"/>
      <c r="G377" s="197">
        <v>1</v>
      </c>
      <c r="H377" s="197">
        <v>1</v>
      </c>
      <c r="I377" s="197">
        <v>1</v>
      </c>
      <c r="J377" s="197">
        <v>1</v>
      </c>
      <c r="K377" s="51"/>
      <c r="L377" s="55"/>
      <c r="M377" s="198">
        <v>217.49</v>
      </c>
      <c r="N377" s="199">
        <f>M377/1.23</f>
        <v>176.82113821138213</v>
      </c>
      <c r="O377" s="199">
        <f t="shared" si="96"/>
        <v>176.82113821138213</v>
      </c>
      <c r="P377" s="200">
        <v>0</v>
      </c>
      <c r="Q377" s="199">
        <f t="shared" si="99"/>
        <v>0</v>
      </c>
      <c r="R377" s="236"/>
    </row>
    <row r="378" spans="1:18" ht="26.25" x14ac:dyDescent="0.25">
      <c r="A378" s="221"/>
      <c r="B378" s="193" t="s">
        <v>434</v>
      </c>
      <c r="C378" s="194" t="s">
        <v>87</v>
      </c>
      <c r="D378" s="195" t="s">
        <v>22</v>
      </c>
      <c r="E378" s="51"/>
      <c r="F378" s="51"/>
      <c r="G378" s="197">
        <v>1</v>
      </c>
      <c r="H378" s="197">
        <v>1</v>
      </c>
      <c r="I378" s="197">
        <v>1</v>
      </c>
      <c r="J378" s="197">
        <v>1</v>
      </c>
      <c r="K378" s="197">
        <v>1</v>
      </c>
      <c r="L378" s="55"/>
      <c r="M378" s="198">
        <v>166.49</v>
      </c>
      <c r="N378" s="199">
        <f>M378/1.23</f>
        <v>135.35772357723579</v>
      </c>
      <c r="O378" s="199">
        <f t="shared" si="96"/>
        <v>135.35772357723579</v>
      </c>
      <c r="P378" s="200">
        <v>0</v>
      </c>
      <c r="Q378" s="199">
        <f t="shared" si="99"/>
        <v>0</v>
      </c>
      <c r="R378" s="236"/>
    </row>
    <row r="379" spans="1:18" ht="26.25" x14ac:dyDescent="0.25">
      <c r="A379" s="221"/>
      <c r="B379" s="259" t="s">
        <v>435</v>
      </c>
      <c r="C379" s="257" t="s">
        <v>86</v>
      </c>
      <c r="D379" s="201" t="s">
        <v>157</v>
      </c>
      <c r="E379" s="51"/>
      <c r="F379" s="51"/>
      <c r="G379" s="197">
        <v>1</v>
      </c>
      <c r="H379" s="197">
        <v>1</v>
      </c>
      <c r="I379" s="197">
        <v>1</v>
      </c>
      <c r="J379" s="197">
        <v>1</v>
      </c>
      <c r="K379" s="51"/>
      <c r="L379" s="55"/>
      <c r="M379" s="198">
        <v>166.49</v>
      </c>
      <c r="N379" s="199">
        <f>M379/1.23</f>
        <v>135.35772357723579</v>
      </c>
      <c r="O379" s="199">
        <f t="shared" si="96"/>
        <v>135.35772357723579</v>
      </c>
      <c r="P379" s="200">
        <v>0</v>
      </c>
      <c r="Q379" s="199">
        <f t="shared" si="99"/>
        <v>0</v>
      </c>
      <c r="R379" s="236"/>
    </row>
    <row r="380" spans="1:18" ht="26.25" x14ac:dyDescent="0.25">
      <c r="A380" s="222"/>
      <c r="B380" s="260"/>
      <c r="C380" s="258"/>
      <c r="D380" s="201" t="s">
        <v>158</v>
      </c>
      <c r="E380" s="51"/>
      <c r="F380" s="51"/>
      <c r="G380" s="197">
        <v>1</v>
      </c>
      <c r="H380" s="197">
        <v>1</v>
      </c>
      <c r="I380" s="197">
        <v>1</v>
      </c>
      <c r="J380" s="197">
        <v>1</v>
      </c>
      <c r="K380" s="51"/>
      <c r="L380" s="55"/>
      <c r="M380" s="198">
        <v>166.49</v>
      </c>
      <c r="N380" s="199">
        <f>M380/1.23</f>
        <v>135.35772357723579</v>
      </c>
      <c r="O380" s="199">
        <f t="shared" si="96"/>
        <v>135.35772357723579</v>
      </c>
      <c r="P380" s="200">
        <v>0</v>
      </c>
      <c r="Q380" s="199">
        <f t="shared" si="99"/>
        <v>0</v>
      </c>
      <c r="R380" s="236"/>
    </row>
    <row r="381" spans="1:18" ht="105" x14ac:dyDescent="0.25">
      <c r="A381" s="76"/>
      <c r="B381" s="59"/>
      <c r="C381" s="59"/>
      <c r="D381" s="67"/>
      <c r="E381" s="25" t="s">
        <v>21</v>
      </c>
      <c r="F381" s="25" t="s">
        <v>0</v>
      </c>
      <c r="G381" s="25" t="s">
        <v>6</v>
      </c>
      <c r="H381" s="25" t="s">
        <v>7</v>
      </c>
      <c r="I381" s="25" t="s">
        <v>5</v>
      </c>
      <c r="J381" s="25"/>
      <c r="K381" s="25"/>
      <c r="L381" s="28"/>
      <c r="M381" s="18" t="s">
        <v>261</v>
      </c>
      <c r="N381" s="18" t="s">
        <v>262</v>
      </c>
      <c r="O381" s="18" t="s">
        <v>263</v>
      </c>
      <c r="P381" s="29" t="s">
        <v>264</v>
      </c>
      <c r="Q381" s="18" t="s">
        <v>265</v>
      </c>
    </row>
    <row r="382" spans="1:18" ht="26.25" x14ac:dyDescent="0.25">
      <c r="A382" s="297"/>
      <c r="B382" s="250" t="s">
        <v>442</v>
      </c>
      <c r="C382" s="250" t="s">
        <v>257</v>
      </c>
      <c r="D382" s="147" t="s">
        <v>28</v>
      </c>
      <c r="E382" s="51"/>
      <c r="F382" s="51"/>
      <c r="G382" s="33">
        <v>1</v>
      </c>
      <c r="H382" s="33">
        <v>1</v>
      </c>
      <c r="I382" s="51"/>
      <c r="J382" s="78"/>
      <c r="K382" s="78"/>
      <c r="L382" s="79"/>
      <c r="M382" s="21">
        <v>53.49</v>
      </c>
      <c r="N382" s="23">
        <f t="shared" ref="N382:N410" si="100">M382/1.23</f>
        <v>43.487804878048784</v>
      </c>
      <c r="O382" s="23">
        <f t="shared" ref="O382:O406" si="101">N382-(N382*$Q$459)</f>
        <v>43.487804878048784</v>
      </c>
      <c r="P382" s="52">
        <v>0</v>
      </c>
      <c r="Q382" s="23">
        <f t="shared" ref="Q382:Q410" si="102">O382*P382</f>
        <v>0</v>
      </c>
    </row>
    <row r="383" spans="1:18" ht="26.25" x14ac:dyDescent="0.25">
      <c r="A383" s="298"/>
      <c r="B383" s="234"/>
      <c r="C383" s="234"/>
      <c r="D383" s="147" t="s">
        <v>22</v>
      </c>
      <c r="E383" s="51"/>
      <c r="F383" s="51"/>
      <c r="G383" s="33">
        <v>1</v>
      </c>
      <c r="H383" s="33">
        <v>1</v>
      </c>
      <c r="I383" s="51"/>
      <c r="J383" s="78"/>
      <c r="K383" s="78"/>
      <c r="L383" s="79"/>
      <c r="M383" s="21">
        <v>53.49</v>
      </c>
      <c r="N383" s="23">
        <f t="shared" si="100"/>
        <v>43.487804878048784</v>
      </c>
      <c r="O383" s="23">
        <f t="shared" si="101"/>
        <v>43.487804878048784</v>
      </c>
      <c r="P383" s="52">
        <v>0</v>
      </c>
      <c r="Q383" s="23">
        <f t="shared" si="102"/>
        <v>0</v>
      </c>
    </row>
    <row r="384" spans="1:18" ht="26.25" x14ac:dyDescent="0.25">
      <c r="A384" s="298"/>
      <c r="B384" s="235"/>
      <c r="C384" s="235"/>
      <c r="D384" s="147" t="s">
        <v>258</v>
      </c>
      <c r="E384" s="51"/>
      <c r="F384" s="51"/>
      <c r="G384" s="33">
        <v>1</v>
      </c>
      <c r="H384" s="33">
        <v>1</v>
      </c>
      <c r="I384" s="51"/>
      <c r="J384" s="78"/>
      <c r="K384" s="78"/>
      <c r="L384" s="79"/>
      <c r="M384" s="21">
        <v>53.49</v>
      </c>
      <c r="N384" s="23">
        <f t="shared" si="100"/>
        <v>43.487804878048784</v>
      </c>
      <c r="O384" s="23">
        <f t="shared" si="101"/>
        <v>43.487804878048784</v>
      </c>
      <c r="P384" s="52">
        <v>0</v>
      </c>
      <c r="Q384" s="23">
        <f t="shared" si="102"/>
        <v>0</v>
      </c>
    </row>
    <row r="385" spans="1:17" ht="26.25" x14ac:dyDescent="0.25">
      <c r="A385" s="298"/>
      <c r="B385" s="246" t="s">
        <v>448</v>
      </c>
      <c r="C385" s="246" t="s">
        <v>259</v>
      </c>
      <c r="D385" s="147" t="s">
        <v>22</v>
      </c>
      <c r="E385" s="51"/>
      <c r="F385" s="51"/>
      <c r="G385" s="33">
        <v>1</v>
      </c>
      <c r="H385" s="33">
        <v>1</v>
      </c>
      <c r="I385" s="51"/>
      <c r="J385" s="78"/>
      <c r="K385" s="78"/>
      <c r="L385" s="79"/>
      <c r="M385" s="21">
        <v>124.99</v>
      </c>
      <c r="N385" s="23">
        <f t="shared" si="100"/>
        <v>101.61788617886178</v>
      </c>
      <c r="O385" s="23">
        <f t="shared" si="101"/>
        <v>101.61788617886178</v>
      </c>
      <c r="P385" s="52">
        <v>0</v>
      </c>
      <c r="Q385" s="23">
        <f t="shared" si="102"/>
        <v>0</v>
      </c>
    </row>
    <row r="386" spans="1:17" ht="26.25" x14ac:dyDescent="0.25">
      <c r="A386" s="298"/>
      <c r="B386" s="256"/>
      <c r="C386" s="256"/>
      <c r="D386" s="147" t="s">
        <v>27</v>
      </c>
      <c r="E386" s="51"/>
      <c r="F386" s="51"/>
      <c r="G386" s="33">
        <v>1</v>
      </c>
      <c r="H386" s="33">
        <v>1</v>
      </c>
      <c r="I386" s="51"/>
      <c r="J386" s="78"/>
      <c r="K386" s="78"/>
      <c r="L386" s="79"/>
      <c r="M386" s="21">
        <v>124.99</v>
      </c>
      <c r="N386" s="23">
        <f t="shared" si="100"/>
        <v>101.61788617886178</v>
      </c>
      <c r="O386" s="23">
        <f t="shared" si="101"/>
        <v>101.61788617886178</v>
      </c>
      <c r="P386" s="52">
        <v>0</v>
      </c>
      <c r="Q386" s="23">
        <f t="shared" si="102"/>
        <v>0</v>
      </c>
    </row>
    <row r="387" spans="1:17" ht="26.25" x14ac:dyDescent="0.25">
      <c r="A387" s="298"/>
      <c r="B387" s="246" t="s">
        <v>449</v>
      </c>
      <c r="C387" s="246" t="s">
        <v>260</v>
      </c>
      <c r="D387" s="147" t="s">
        <v>22</v>
      </c>
      <c r="E387" s="51"/>
      <c r="F387" s="51"/>
      <c r="G387" s="33">
        <v>1</v>
      </c>
      <c r="H387" s="33">
        <v>1</v>
      </c>
      <c r="I387" s="51"/>
      <c r="J387" s="78"/>
      <c r="K387" s="78"/>
      <c r="L387" s="79"/>
      <c r="M387" s="84">
        <v>65.989999999999995</v>
      </c>
      <c r="N387" s="23">
        <f t="shared" si="100"/>
        <v>53.650406504065039</v>
      </c>
      <c r="O387" s="23">
        <f t="shared" si="101"/>
        <v>53.650406504065039</v>
      </c>
      <c r="P387" s="52">
        <v>0</v>
      </c>
      <c r="Q387" s="23">
        <f t="shared" si="102"/>
        <v>0</v>
      </c>
    </row>
    <row r="388" spans="1:17" ht="26.25" x14ac:dyDescent="0.25">
      <c r="A388" s="298"/>
      <c r="B388" s="256"/>
      <c r="C388" s="256"/>
      <c r="D388" s="147" t="s">
        <v>24</v>
      </c>
      <c r="E388" s="51"/>
      <c r="F388" s="51"/>
      <c r="G388" s="33">
        <v>1</v>
      </c>
      <c r="H388" s="33">
        <v>1</v>
      </c>
      <c r="I388" s="51"/>
      <c r="J388" s="78"/>
      <c r="K388" s="78"/>
      <c r="L388" s="79"/>
      <c r="M388" s="84">
        <v>65.989999999999995</v>
      </c>
      <c r="N388" s="23">
        <f t="shared" si="100"/>
        <v>53.650406504065039</v>
      </c>
      <c r="O388" s="23">
        <f t="shared" si="101"/>
        <v>53.650406504065039</v>
      </c>
      <c r="P388" s="52">
        <v>0</v>
      </c>
      <c r="Q388" s="23">
        <f t="shared" si="102"/>
        <v>0</v>
      </c>
    </row>
    <row r="389" spans="1:17" ht="26.25" x14ac:dyDescent="0.25">
      <c r="A389" s="298"/>
      <c r="B389" s="256"/>
      <c r="C389" s="256"/>
      <c r="D389" s="147" t="s">
        <v>258</v>
      </c>
      <c r="E389" s="51"/>
      <c r="F389" s="51"/>
      <c r="G389" s="33">
        <v>1</v>
      </c>
      <c r="H389" s="33">
        <v>1</v>
      </c>
      <c r="I389" s="51"/>
      <c r="J389" s="78"/>
      <c r="K389" s="78"/>
      <c r="L389" s="79"/>
      <c r="M389" s="84">
        <v>65.989999999999995</v>
      </c>
      <c r="N389" s="23">
        <f t="shared" si="100"/>
        <v>53.650406504065039</v>
      </c>
      <c r="O389" s="23">
        <f t="shared" si="101"/>
        <v>53.650406504065039</v>
      </c>
      <c r="P389" s="52">
        <v>0</v>
      </c>
      <c r="Q389" s="23">
        <f t="shared" si="102"/>
        <v>0</v>
      </c>
    </row>
    <row r="390" spans="1:17" ht="26.25" x14ac:dyDescent="0.25">
      <c r="A390" s="298"/>
      <c r="B390" s="155" t="s">
        <v>440</v>
      </c>
      <c r="C390" s="155" t="s">
        <v>32</v>
      </c>
      <c r="D390" s="143" t="s">
        <v>22</v>
      </c>
      <c r="E390" s="51"/>
      <c r="F390" s="51"/>
      <c r="G390" s="33">
        <v>1</v>
      </c>
      <c r="H390" s="33">
        <v>1</v>
      </c>
      <c r="I390" s="51"/>
      <c r="J390" s="78"/>
      <c r="K390" s="78"/>
      <c r="L390" s="79"/>
      <c r="M390" s="21">
        <v>50.49</v>
      </c>
      <c r="N390" s="23">
        <f t="shared" si="100"/>
        <v>41.048780487804883</v>
      </c>
      <c r="O390" s="23">
        <f t="shared" si="101"/>
        <v>41.048780487804883</v>
      </c>
      <c r="P390" s="52">
        <v>0</v>
      </c>
      <c r="Q390" s="23">
        <f t="shared" si="102"/>
        <v>0</v>
      </c>
    </row>
    <row r="391" spans="1:17" s="3" customFormat="1" ht="26.25" x14ac:dyDescent="0.25">
      <c r="A391" s="298"/>
      <c r="B391" s="158" t="s">
        <v>441</v>
      </c>
      <c r="C391" s="149" t="s">
        <v>100</v>
      </c>
      <c r="D391" s="143" t="s">
        <v>22</v>
      </c>
      <c r="E391" s="51"/>
      <c r="F391" s="33">
        <v>1</v>
      </c>
      <c r="G391" s="33">
        <v>1</v>
      </c>
      <c r="H391" s="33">
        <v>1</v>
      </c>
      <c r="I391" s="33">
        <v>1</v>
      </c>
      <c r="J391" s="51"/>
      <c r="K391" s="51"/>
      <c r="L391" s="55"/>
      <c r="M391" s="21">
        <v>63.49</v>
      </c>
      <c r="N391" s="23">
        <f t="shared" si="100"/>
        <v>51.617886178861788</v>
      </c>
      <c r="O391" s="23">
        <f t="shared" si="101"/>
        <v>51.617886178861788</v>
      </c>
      <c r="P391" s="52">
        <v>0</v>
      </c>
      <c r="Q391" s="23">
        <f t="shared" si="102"/>
        <v>0</v>
      </c>
    </row>
    <row r="392" spans="1:17" s="3" customFormat="1" ht="26.25" x14ac:dyDescent="0.25">
      <c r="A392" s="298"/>
      <c r="B392" s="267" t="s">
        <v>443</v>
      </c>
      <c r="C392" s="251" t="s">
        <v>101</v>
      </c>
      <c r="D392" s="143" t="s">
        <v>22</v>
      </c>
      <c r="E392" s="51"/>
      <c r="F392" s="51"/>
      <c r="G392" s="33">
        <v>1</v>
      </c>
      <c r="H392" s="33">
        <v>1</v>
      </c>
      <c r="I392" s="51"/>
      <c r="J392" s="51"/>
      <c r="K392" s="51"/>
      <c r="L392" s="55"/>
      <c r="M392" s="21">
        <v>117.49</v>
      </c>
      <c r="N392" s="23">
        <f t="shared" si="100"/>
        <v>95.520325203252028</v>
      </c>
      <c r="O392" s="23">
        <f t="shared" si="101"/>
        <v>95.520325203252028</v>
      </c>
      <c r="P392" s="52">
        <v>0</v>
      </c>
      <c r="Q392" s="23">
        <f t="shared" si="102"/>
        <v>0</v>
      </c>
    </row>
    <row r="393" spans="1:17" s="3" customFormat="1" ht="26.25" x14ac:dyDescent="0.25">
      <c r="A393" s="298"/>
      <c r="B393" s="262"/>
      <c r="C393" s="254"/>
      <c r="D393" s="143" t="s">
        <v>27</v>
      </c>
      <c r="E393" s="51"/>
      <c r="F393" s="51"/>
      <c r="G393" s="33">
        <v>1</v>
      </c>
      <c r="H393" s="33">
        <v>1</v>
      </c>
      <c r="I393" s="51"/>
      <c r="J393" s="51"/>
      <c r="K393" s="51"/>
      <c r="L393" s="55"/>
      <c r="M393" s="21">
        <v>117.49</v>
      </c>
      <c r="N393" s="23">
        <f t="shared" si="100"/>
        <v>95.520325203252028</v>
      </c>
      <c r="O393" s="23">
        <f t="shared" si="101"/>
        <v>95.520325203252028</v>
      </c>
      <c r="P393" s="52">
        <v>0</v>
      </c>
      <c r="Q393" s="23">
        <f t="shared" si="102"/>
        <v>0</v>
      </c>
    </row>
    <row r="394" spans="1:17" s="3" customFormat="1" ht="26.25" x14ac:dyDescent="0.25">
      <c r="A394" s="298"/>
      <c r="B394" s="262"/>
      <c r="C394" s="254"/>
      <c r="D394" s="143" t="s">
        <v>152</v>
      </c>
      <c r="E394" s="51"/>
      <c r="F394" s="51"/>
      <c r="G394" s="33">
        <v>1</v>
      </c>
      <c r="H394" s="33">
        <v>1</v>
      </c>
      <c r="I394" s="51"/>
      <c r="J394" s="51"/>
      <c r="K394" s="51"/>
      <c r="L394" s="55"/>
      <c r="M394" s="21">
        <v>117.49</v>
      </c>
      <c r="N394" s="23">
        <f t="shared" si="100"/>
        <v>95.520325203252028</v>
      </c>
      <c r="O394" s="23">
        <f t="shared" si="101"/>
        <v>95.520325203252028</v>
      </c>
      <c r="P394" s="52">
        <v>0</v>
      </c>
      <c r="Q394" s="23">
        <f t="shared" si="102"/>
        <v>0</v>
      </c>
    </row>
    <row r="395" spans="1:17" s="3" customFormat="1" ht="26.25" x14ac:dyDescent="0.25">
      <c r="A395" s="298"/>
      <c r="B395" s="262"/>
      <c r="C395" s="254"/>
      <c r="D395" s="143" t="s">
        <v>155</v>
      </c>
      <c r="E395" s="51"/>
      <c r="F395" s="51"/>
      <c r="G395" s="33">
        <v>1</v>
      </c>
      <c r="H395" s="33">
        <v>1</v>
      </c>
      <c r="I395" s="51"/>
      <c r="J395" s="51"/>
      <c r="K395" s="51"/>
      <c r="L395" s="55"/>
      <c r="M395" s="21">
        <v>117.49</v>
      </c>
      <c r="N395" s="23">
        <f t="shared" si="100"/>
        <v>95.520325203252028</v>
      </c>
      <c r="O395" s="23">
        <f t="shared" si="101"/>
        <v>95.520325203252028</v>
      </c>
      <c r="P395" s="52">
        <v>0</v>
      </c>
      <c r="Q395" s="23">
        <f t="shared" si="102"/>
        <v>0</v>
      </c>
    </row>
    <row r="396" spans="1:17" s="3" customFormat="1" ht="26.25" x14ac:dyDescent="0.25">
      <c r="A396" s="298"/>
      <c r="B396" s="262"/>
      <c r="C396" s="254"/>
      <c r="D396" s="143" t="s">
        <v>168</v>
      </c>
      <c r="E396" s="51"/>
      <c r="F396" s="51"/>
      <c r="G396" s="33">
        <v>1</v>
      </c>
      <c r="H396" s="33">
        <v>1</v>
      </c>
      <c r="I396" s="51"/>
      <c r="J396" s="51"/>
      <c r="K396" s="51"/>
      <c r="L396" s="55"/>
      <c r="M396" s="21">
        <v>117.49</v>
      </c>
      <c r="N396" s="23">
        <f t="shared" si="100"/>
        <v>95.520325203252028</v>
      </c>
      <c r="O396" s="23">
        <f t="shared" si="101"/>
        <v>95.520325203252028</v>
      </c>
      <c r="P396" s="52">
        <v>0</v>
      </c>
      <c r="Q396" s="23">
        <f t="shared" si="102"/>
        <v>0</v>
      </c>
    </row>
    <row r="397" spans="1:17" s="3" customFormat="1" ht="26.25" x14ac:dyDescent="0.25">
      <c r="A397" s="298"/>
      <c r="B397" s="250" t="s">
        <v>444</v>
      </c>
      <c r="C397" s="250" t="s">
        <v>63</v>
      </c>
      <c r="D397" s="143" t="s">
        <v>27</v>
      </c>
      <c r="E397" s="51"/>
      <c r="F397" s="51"/>
      <c r="G397" s="33">
        <v>1</v>
      </c>
      <c r="H397" s="33">
        <v>1</v>
      </c>
      <c r="I397" s="51"/>
      <c r="J397" s="51"/>
      <c r="K397" s="51"/>
      <c r="L397" s="55"/>
      <c r="M397" s="21">
        <v>58.99</v>
      </c>
      <c r="N397" s="23">
        <f t="shared" si="100"/>
        <v>47.959349593495936</v>
      </c>
      <c r="O397" s="23">
        <f t="shared" si="101"/>
        <v>47.959349593495936</v>
      </c>
      <c r="P397" s="52">
        <v>0</v>
      </c>
      <c r="Q397" s="23">
        <f t="shared" si="102"/>
        <v>0</v>
      </c>
    </row>
    <row r="398" spans="1:17" s="3" customFormat="1" ht="26.25" x14ac:dyDescent="0.25">
      <c r="A398" s="298"/>
      <c r="B398" s="262"/>
      <c r="C398" s="262"/>
      <c r="D398" s="143" t="s">
        <v>22</v>
      </c>
      <c r="E398" s="51"/>
      <c r="F398" s="51"/>
      <c r="G398" s="33">
        <v>1</v>
      </c>
      <c r="H398" s="33">
        <v>1</v>
      </c>
      <c r="I398" s="51"/>
      <c r="J398" s="51"/>
      <c r="K398" s="51"/>
      <c r="L398" s="55"/>
      <c r="M398" s="21">
        <v>58.99</v>
      </c>
      <c r="N398" s="23">
        <f t="shared" si="100"/>
        <v>47.959349593495936</v>
      </c>
      <c r="O398" s="23">
        <f t="shared" si="101"/>
        <v>47.959349593495936</v>
      </c>
      <c r="P398" s="52">
        <v>0</v>
      </c>
      <c r="Q398" s="23">
        <f t="shared" si="102"/>
        <v>0</v>
      </c>
    </row>
    <row r="399" spans="1:17" s="3" customFormat="1" ht="26.25" x14ac:dyDescent="0.25">
      <c r="A399" s="298"/>
      <c r="B399" s="263"/>
      <c r="C399" s="263"/>
      <c r="D399" s="143" t="s">
        <v>98</v>
      </c>
      <c r="E399" s="51"/>
      <c r="F399" s="51"/>
      <c r="G399" s="33">
        <v>1</v>
      </c>
      <c r="H399" s="33">
        <v>1</v>
      </c>
      <c r="I399" s="51"/>
      <c r="J399" s="51"/>
      <c r="K399" s="51"/>
      <c r="L399" s="55"/>
      <c r="M399" s="21">
        <v>58.99</v>
      </c>
      <c r="N399" s="23">
        <f t="shared" si="100"/>
        <v>47.959349593495936</v>
      </c>
      <c r="O399" s="23">
        <f t="shared" si="101"/>
        <v>47.959349593495936</v>
      </c>
      <c r="P399" s="52">
        <v>0</v>
      </c>
      <c r="Q399" s="23">
        <f t="shared" si="102"/>
        <v>0</v>
      </c>
    </row>
    <row r="400" spans="1:17" s="3" customFormat="1" ht="26.25" x14ac:dyDescent="0.25">
      <c r="A400" s="298"/>
      <c r="B400" s="250" t="s">
        <v>447</v>
      </c>
      <c r="C400" s="251" t="s">
        <v>31</v>
      </c>
      <c r="D400" s="144" t="s">
        <v>25</v>
      </c>
      <c r="E400" s="51"/>
      <c r="F400" s="150">
        <v>1</v>
      </c>
      <c r="G400" s="33">
        <v>1</v>
      </c>
      <c r="H400" s="33">
        <v>1</v>
      </c>
      <c r="I400" s="51"/>
      <c r="J400" s="51"/>
      <c r="K400" s="51"/>
      <c r="L400" s="55"/>
      <c r="M400" s="21">
        <v>94.49</v>
      </c>
      <c r="N400" s="23">
        <f>M400/1.23</f>
        <v>76.821138211382106</v>
      </c>
      <c r="O400" s="23">
        <f t="shared" si="101"/>
        <v>76.821138211382106</v>
      </c>
      <c r="P400" s="52">
        <v>0</v>
      </c>
      <c r="Q400" s="23">
        <f t="shared" si="102"/>
        <v>0</v>
      </c>
    </row>
    <row r="401" spans="1:18" s="3" customFormat="1" ht="26.25" x14ac:dyDescent="0.25">
      <c r="A401" s="298"/>
      <c r="B401" s="263"/>
      <c r="C401" s="255"/>
      <c r="D401" s="144" t="s">
        <v>22</v>
      </c>
      <c r="E401" s="51"/>
      <c r="F401" s="33">
        <v>1</v>
      </c>
      <c r="G401" s="33">
        <v>1</v>
      </c>
      <c r="H401" s="33">
        <v>1</v>
      </c>
      <c r="I401" s="51"/>
      <c r="J401" s="51"/>
      <c r="K401" s="51"/>
      <c r="L401" s="55"/>
      <c r="M401" s="21">
        <v>94.49</v>
      </c>
      <c r="N401" s="23">
        <f>M401/1.23</f>
        <v>76.821138211382106</v>
      </c>
      <c r="O401" s="23">
        <f t="shared" si="101"/>
        <v>76.821138211382106</v>
      </c>
      <c r="P401" s="52">
        <v>0</v>
      </c>
      <c r="Q401" s="23">
        <f t="shared" si="102"/>
        <v>0</v>
      </c>
    </row>
    <row r="402" spans="1:18" s="3" customFormat="1" ht="26.25" x14ac:dyDescent="0.25">
      <c r="A402" s="298"/>
      <c r="B402" s="234" t="s">
        <v>445</v>
      </c>
      <c r="C402" s="234" t="s">
        <v>446</v>
      </c>
      <c r="D402" s="172" t="s">
        <v>152</v>
      </c>
      <c r="E402" s="51"/>
      <c r="F402" s="51"/>
      <c r="G402" s="33">
        <v>1</v>
      </c>
      <c r="H402" s="33">
        <v>1</v>
      </c>
      <c r="I402" s="51"/>
      <c r="J402" s="51"/>
      <c r="K402" s="51"/>
      <c r="L402" s="55"/>
      <c r="M402" s="21">
        <v>84.99</v>
      </c>
      <c r="N402" s="23">
        <f>M402/1.23</f>
        <v>69.097560975609753</v>
      </c>
      <c r="O402" s="23">
        <f t="shared" si="101"/>
        <v>69.097560975609753</v>
      </c>
      <c r="P402" s="52">
        <v>0</v>
      </c>
      <c r="Q402" s="23">
        <f t="shared" si="102"/>
        <v>0</v>
      </c>
    </row>
    <row r="403" spans="1:18" s="3" customFormat="1" ht="26.25" x14ac:dyDescent="0.25">
      <c r="A403" s="298"/>
      <c r="B403" s="234"/>
      <c r="C403" s="234"/>
      <c r="D403" s="172" t="s">
        <v>155</v>
      </c>
      <c r="E403" s="51"/>
      <c r="F403" s="51"/>
      <c r="G403" s="33">
        <v>1</v>
      </c>
      <c r="H403" s="33">
        <v>1</v>
      </c>
      <c r="I403" s="51"/>
      <c r="J403" s="51"/>
      <c r="K403" s="51"/>
      <c r="L403" s="55"/>
      <c r="M403" s="21">
        <v>84.99</v>
      </c>
      <c r="N403" s="23">
        <f t="shared" si="100"/>
        <v>69.097560975609753</v>
      </c>
      <c r="O403" s="23">
        <f t="shared" si="101"/>
        <v>69.097560975609753</v>
      </c>
      <c r="P403" s="52">
        <v>0</v>
      </c>
      <c r="Q403" s="23">
        <f t="shared" si="102"/>
        <v>0</v>
      </c>
    </row>
    <row r="404" spans="1:18" s="3" customFormat="1" ht="26.25" x14ac:dyDescent="0.25">
      <c r="A404" s="298"/>
      <c r="B404" s="234"/>
      <c r="C404" s="234"/>
      <c r="D404" s="172" t="s">
        <v>168</v>
      </c>
      <c r="E404" s="51"/>
      <c r="F404" s="51"/>
      <c r="G404" s="33">
        <v>1</v>
      </c>
      <c r="H404" s="33">
        <v>1</v>
      </c>
      <c r="I404" s="51"/>
      <c r="J404" s="51"/>
      <c r="K404" s="51"/>
      <c r="L404" s="55"/>
      <c r="M404" s="21">
        <v>84.99</v>
      </c>
      <c r="N404" s="23">
        <f t="shared" si="100"/>
        <v>69.097560975609753</v>
      </c>
      <c r="O404" s="23">
        <f t="shared" si="101"/>
        <v>69.097560975609753</v>
      </c>
      <c r="P404" s="52">
        <v>0</v>
      </c>
      <c r="Q404" s="23">
        <f t="shared" si="102"/>
        <v>0</v>
      </c>
    </row>
    <row r="405" spans="1:18" s="3" customFormat="1" ht="26.25" x14ac:dyDescent="0.25">
      <c r="A405" s="298"/>
      <c r="B405" s="234"/>
      <c r="C405" s="234"/>
      <c r="D405" s="172" t="s">
        <v>27</v>
      </c>
      <c r="E405" s="51"/>
      <c r="F405" s="51"/>
      <c r="G405" s="33">
        <v>1</v>
      </c>
      <c r="H405" s="33">
        <v>1</v>
      </c>
      <c r="I405" s="51"/>
      <c r="J405" s="51"/>
      <c r="K405" s="51"/>
      <c r="L405" s="55"/>
      <c r="M405" s="21">
        <v>84.99</v>
      </c>
      <c r="N405" s="23">
        <f t="shared" si="100"/>
        <v>69.097560975609753</v>
      </c>
      <c r="O405" s="23">
        <f t="shared" si="101"/>
        <v>69.097560975609753</v>
      </c>
      <c r="P405" s="52">
        <v>0</v>
      </c>
      <c r="Q405" s="23">
        <f t="shared" si="102"/>
        <v>0</v>
      </c>
    </row>
    <row r="406" spans="1:18" s="3" customFormat="1" ht="26.25" x14ac:dyDescent="0.25">
      <c r="A406" s="298"/>
      <c r="B406" s="235"/>
      <c r="C406" s="235"/>
      <c r="D406" s="172" t="s">
        <v>22</v>
      </c>
      <c r="E406" s="51"/>
      <c r="F406" s="51"/>
      <c r="G406" s="33">
        <v>1</v>
      </c>
      <c r="H406" s="33">
        <v>1</v>
      </c>
      <c r="I406" s="51"/>
      <c r="J406" s="51"/>
      <c r="K406" s="51"/>
      <c r="L406" s="55"/>
      <c r="M406" s="21">
        <v>84.99</v>
      </c>
      <c r="N406" s="23">
        <f t="shared" si="100"/>
        <v>69.097560975609753</v>
      </c>
      <c r="O406" s="23">
        <f t="shared" si="101"/>
        <v>69.097560975609753</v>
      </c>
      <c r="P406" s="52">
        <v>0</v>
      </c>
      <c r="Q406" s="23">
        <f t="shared" si="102"/>
        <v>0</v>
      </c>
    </row>
    <row r="407" spans="1:18" s="3" customFormat="1" ht="26.25" x14ac:dyDescent="0.25">
      <c r="A407" s="298"/>
      <c r="B407" s="186" t="s">
        <v>452</v>
      </c>
      <c r="C407" s="186" t="s">
        <v>454</v>
      </c>
      <c r="D407" s="187" t="s">
        <v>22</v>
      </c>
      <c r="E407" s="145"/>
      <c r="F407" s="145"/>
      <c r="G407" s="189">
        <v>1</v>
      </c>
      <c r="H407" s="189">
        <v>1</v>
      </c>
      <c r="I407" s="145"/>
      <c r="J407" s="145"/>
      <c r="K407" s="145"/>
      <c r="L407" s="145"/>
      <c r="M407" s="190">
        <v>139.99</v>
      </c>
      <c r="N407" s="191">
        <f t="shared" si="100"/>
        <v>113.81300813008131</v>
      </c>
      <c r="O407" s="191">
        <f t="shared" ref="O407:O408" si="103">N407-(N407*$Q$459)</f>
        <v>113.81300813008131</v>
      </c>
      <c r="P407" s="192">
        <v>0</v>
      </c>
      <c r="Q407" s="191">
        <f t="shared" si="102"/>
        <v>0</v>
      </c>
      <c r="R407" s="223" t="s">
        <v>346</v>
      </c>
    </row>
    <row r="408" spans="1:18" s="3" customFormat="1" ht="26.25" x14ac:dyDescent="0.25">
      <c r="A408" s="298"/>
      <c r="B408" s="186" t="s">
        <v>453</v>
      </c>
      <c r="C408" s="186" t="s">
        <v>455</v>
      </c>
      <c r="D408" s="187" t="s">
        <v>22</v>
      </c>
      <c r="E408" s="145"/>
      <c r="F408" s="145"/>
      <c r="G408" s="189">
        <v>1</v>
      </c>
      <c r="H408" s="189">
        <v>1</v>
      </c>
      <c r="I408" s="145"/>
      <c r="J408" s="145"/>
      <c r="K408" s="145"/>
      <c r="L408" s="145"/>
      <c r="M408" s="190">
        <v>99.99</v>
      </c>
      <c r="N408" s="191">
        <f t="shared" si="100"/>
        <v>81.292682926829272</v>
      </c>
      <c r="O408" s="191">
        <f t="shared" si="103"/>
        <v>81.292682926829272</v>
      </c>
      <c r="P408" s="192">
        <v>0</v>
      </c>
      <c r="Q408" s="191">
        <f t="shared" si="102"/>
        <v>0</v>
      </c>
      <c r="R408" s="223"/>
    </row>
    <row r="409" spans="1:18" s="3" customFormat="1" ht="26.25" x14ac:dyDescent="0.25">
      <c r="A409" s="298"/>
      <c r="B409" s="173" t="s">
        <v>450</v>
      </c>
      <c r="C409" s="174" t="s">
        <v>102</v>
      </c>
      <c r="D409" s="172" t="s">
        <v>22</v>
      </c>
      <c r="E409" s="51"/>
      <c r="F409" s="106"/>
      <c r="G409" s="33">
        <v>1</v>
      </c>
      <c r="H409" s="33">
        <v>1</v>
      </c>
      <c r="I409" s="105">
        <v>1</v>
      </c>
      <c r="J409" s="51"/>
      <c r="K409" s="51"/>
      <c r="L409" s="55"/>
      <c r="M409" s="21">
        <v>167.99</v>
      </c>
      <c r="N409" s="23">
        <f t="shared" si="100"/>
        <v>136.57723577235774</v>
      </c>
      <c r="O409" s="23">
        <f>N409-(N409*$Q$459)</f>
        <v>136.57723577235774</v>
      </c>
      <c r="P409" s="52">
        <v>0</v>
      </c>
      <c r="Q409" s="23">
        <f t="shared" si="102"/>
        <v>0</v>
      </c>
    </row>
    <row r="410" spans="1:18" s="3" customFormat="1" ht="31.15" customHeight="1" x14ac:dyDescent="0.25">
      <c r="A410" s="298"/>
      <c r="B410" s="173" t="s">
        <v>451</v>
      </c>
      <c r="C410" s="174" t="s">
        <v>30</v>
      </c>
      <c r="D410" s="172" t="s">
        <v>22</v>
      </c>
      <c r="E410" s="51"/>
      <c r="F410" s="78"/>
      <c r="G410" s="33">
        <v>1</v>
      </c>
      <c r="H410" s="33">
        <v>1</v>
      </c>
      <c r="I410" s="105">
        <v>1</v>
      </c>
      <c r="J410" s="51"/>
      <c r="K410" s="51"/>
      <c r="L410" s="55"/>
      <c r="M410" s="21">
        <v>72.989999999999995</v>
      </c>
      <c r="N410" s="23">
        <f t="shared" si="100"/>
        <v>59.341463414634141</v>
      </c>
      <c r="O410" s="23">
        <f>N410-(N410*$Q$459)</f>
        <v>59.341463414634141</v>
      </c>
      <c r="P410" s="52">
        <v>0</v>
      </c>
      <c r="Q410" s="23">
        <f t="shared" si="102"/>
        <v>0</v>
      </c>
    </row>
    <row r="411" spans="1:18" s="3" customFormat="1" ht="105" x14ac:dyDescent="0.25">
      <c r="A411" s="298"/>
      <c r="B411" s="60"/>
      <c r="C411" s="80"/>
      <c r="D411" s="81"/>
      <c r="E411" s="59"/>
      <c r="F411" s="25" t="s">
        <v>9</v>
      </c>
      <c r="G411" s="25" t="s">
        <v>10</v>
      </c>
      <c r="H411" s="25" t="s">
        <v>11</v>
      </c>
      <c r="I411" s="25" t="s">
        <v>12</v>
      </c>
      <c r="J411" s="25" t="s">
        <v>13</v>
      </c>
      <c r="K411" s="25" t="s">
        <v>14</v>
      </c>
      <c r="L411" s="28"/>
      <c r="M411" s="18" t="s">
        <v>261</v>
      </c>
      <c r="N411" s="18" t="s">
        <v>262</v>
      </c>
      <c r="O411" s="18" t="s">
        <v>263</v>
      </c>
      <c r="P411" s="29" t="s">
        <v>264</v>
      </c>
      <c r="Q411" s="18" t="s">
        <v>265</v>
      </c>
    </row>
    <row r="412" spans="1:18" s="3" customFormat="1" ht="26.25" x14ac:dyDescent="0.25">
      <c r="A412" s="298"/>
      <c r="B412" s="250" t="s">
        <v>461</v>
      </c>
      <c r="C412" s="250" t="s">
        <v>103</v>
      </c>
      <c r="D412" s="143" t="s">
        <v>25</v>
      </c>
      <c r="E412" s="51"/>
      <c r="F412" s="51"/>
      <c r="G412" s="51"/>
      <c r="H412" s="51"/>
      <c r="I412" s="33">
        <v>1</v>
      </c>
      <c r="J412" s="33">
        <v>1</v>
      </c>
      <c r="K412" s="33">
        <v>1</v>
      </c>
      <c r="L412" s="55"/>
      <c r="M412" s="21">
        <v>36.49</v>
      </c>
      <c r="N412" s="23">
        <f t="shared" ref="N412:N432" si="104">M412/1.23</f>
        <v>29.666666666666668</v>
      </c>
      <c r="O412" s="23">
        <f t="shared" ref="O412:O427" si="105">N412-(N412*$Q$459)</f>
        <v>29.666666666666668</v>
      </c>
      <c r="P412" s="52">
        <v>0</v>
      </c>
      <c r="Q412" s="23">
        <f t="shared" ref="Q412:Q432" si="106">O412*P412</f>
        <v>0</v>
      </c>
    </row>
    <row r="413" spans="1:18" s="4" customFormat="1" ht="26.25" x14ac:dyDescent="0.25">
      <c r="A413" s="298"/>
      <c r="B413" s="235"/>
      <c r="C413" s="235"/>
      <c r="D413" s="143" t="s">
        <v>22</v>
      </c>
      <c r="E413" s="51"/>
      <c r="F413" s="51"/>
      <c r="G413" s="51"/>
      <c r="H413" s="51"/>
      <c r="I413" s="33">
        <v>1</v>
      </c>
      <c r="J413" s="33">
        <v>1</v>
      </c>
      <c r="K413" s="33">
        <v>1</v>
      </c>
      <c r="L413" s="55"/>
      <c r="M413" s="21">
        <v>36.49</v>
      </c>
      <c r="N413" s="23">
        <f t="shared" si="104"/>
        <v>29.666666666666668</v>
      </c>
      <c r="O413" s="23">
        <f t="shared" si="105"/>
        <v>29.666666666666668</v>
      </c>
      <c r="P413" s="52">
        <v>0</v>
      </c>
      <c r="Q413" s="23">
        <f t="shared" si="106"/>
        <v>0</v>
      </c>
    </row>
    <row r="414" spans="1:18" s="4" customFormat="1" ht="26.25" x14ac:dyDescent="0.25">
      <c r="A414" s="298"/>
      <c r="B414" s="170" t="s">
        <v>462</v>
      </c>
      <c r="C414" s="170" t="s">
        <v>104</v>
      </c>
      <c r="D414" s="143" t="s">
        <v>25</v>
      </c>
      <c r="E414" s="51"/>
      <c r="F414" s="51"/>
      <c r="G414" s="51"/>
      <c r="H414" s="33">
        <v>1</v>
      </c>
      <c r="I414" s="33">
        <v>1</v>
      </c>
      <c r="J414" s="51"/>
      <c r="K414" s="51"/>
      <c r="L414" s="55"/>
      <c r="M414" s="21">
        <v>36.49</v>
      </c>
      <c r="N414" s="23">
        <f t="shared" si="104"/>
        <v>29.666666666666668</v>
      </c>
      <c r="O414" s="23">
        <f t="shared" si="105"/>
        <v>29.666666666666668</v>
      </c>
      <c r="P414" s="52">
        <v>0</v>
      </c>
      <c r="Q414" s="23">
        <f t="shared" si="106"/>
        <v>0</v>
      </c>
    </row>
    <row r="415" spans="1:18" s="4" customFormat="1" ht="26.25" x14ac:dyDescent="0.25">
      <c r="A415" s="298"/>
      <c r="B415" s="169" t="s">
        <v>464</v>
      </c>
      <c r="C415" s="168" t="s">
        <v>105</v>
      </c>
      <c r="D415" s="143" t="s">
        <v>33</v>
      </c>
      <c r="E415" s="51"/>
      <c r="F415" s="51"/>
      <c r="G415" s="51"/>
      <c r="H415" s="78"/>
      <c r="I415" s="33">
        <v>1</v>
      </c>
      <c r="J415" s="33">
        <v>1</v>
      </c>
      <c r="K415" s="33">
        <v>1</v>
      </c>
      <c r="L415" s="55"/>
      <c r="M415" s="21">
        <v>41.49</v>
      </c>
      <c r="N415" s="23">
        <f t="shared" si="104"/>
        <v>33.731707317073173</v>
      </c>
      <c r="O415" s="23">
        <f t="shared" si="105"/>
        <v>33.731707317073173</v>
      </c>
      <c r="P415" s="52">
        <v>0</v>
      </c>
      <c r="Q415" s="23">
        <f t="shared" si="106"/>
        <v>0</v>
      </c>
    </row>
    <row r="416" spans="1:18" s="4" customFormat="1" ht="26.25" x14ac:dyDescent="0.25">
      <c r="A416" s="298"/>
      <c r="B416" s="169" t="s">
        <v>465</v>
      </c>
      <c r="C416" s="168" t="s">
        <v>106</v>
      </c>
      <c r="D416" s="143" t="s">
        <v>107</v>
      </c>
      <c r="E416" s="51"/>
      <c r="F416" s="51"/>
      <c r="G416" s="51"/>
      <c r="H416" s="33">
        <v>1</v>
      </c>
      <c r="I416" s="33">
        <v>1</v>
      </c>
      <c r="J416" s="51"/>
      <c r="K416" s="51"/>
      <c r="L416" s="55"/>
      <c r="M416" s="21">
        <v>41.49</v>
      </c>
      <c r="N416" s="23">
        <f t="shared" si="104"/>
        <v>33.731707317073173</v>
      </c>
      <c r="O416" s="23">
        <f t="shared" si="105"/>
        <v>33.731707317073173</v>
      </c>
      <c r="P416" s="52">
        <v>0</v>
      </c>
      <c r="Q416" s="23">
        <f t="shared" si="106"/>
        <v>0</v>
      </c>
    </row>
    <row r="417" spans="1:18" s="4" customFormat="1" ht="26.25" x14ac:dyDescent="0.25">
      <c r="A417" s="298"/>
      <c r="B417" s="250" t="s">
        <v>466</v>
      </c>
      <c r="C417" s="251" t="s">
        <v>108</v>
      </c>
      <c r="D417" s="143" t="s">
        <v>110</v>
      </c>
      <c r="E417" s="51"/>
      <c r="F417" s="51"/>
      <c r="G417" s="51"/>
      <c r="H417" s="51"/>
      <c r="I417" s="33">
        <v>1</v>
      </c>
      <c r="J417" s="33">
        <v>1</v>
      </c>
      <c r="K417" s="33">
        <v>1</v>
      </c>
      <c r="L417" s="55"/>
      <c r="M417" s="21">
        <v>73.489999999999995</v>
      </c>
      <c r="N417" s="23">
        <f t="shared" si="104"/>
        <v>59.747967479674791</v>
      </c>
      <c r="O417" s="23">
        <f t="shared" si="105"/>
        <v>59.747967479674791</v>
      </c>
      <c r="P417" s="52">
        <v>0</v>
      </c>
      <c r="Q417" s="23">
        <f t="shared" si="106"/>
        <v>0</v>
      </c>
    </row>
    <row r="418" spans="1:18" s="4" customFormat="1" ht="26.25" x14ac:dyDescent="0.25">
      <c r="A418" s="298"/>
      <c r="B418" s="235"/>
      <c r="C418" s="231"/>
      <c r="D418" s="143" t="s">
        <v>111</v>
      </c>
      <c r="E418" s="51"/>
      <c r="F418" s="51"/>
      <c r="G418" s="51"/>
      <c r="H418" s="51"/>
      <c r="I418" s="33">
        <v>1</v>
      </c>
      <c r="J418" s="33">
        <v>1</v>
      </c>
      <c r="K418" s="33">
        <v>1</v>
      </c>
      <c r="L418" s="55"/>
      <c r="M418" s="21">
        <v>73.489999999999995</v>
      </c>
      <c r="N418" s="23">
        <f t="shared" si="104"/>
        <v>59.747967479674791</v>
      </c>
      <c r="O418" s="23">
        <f t="shared" si="105"/>
        <v>59.747967479674791</v>
      </c>
      <c r="P418" s="52">
        <v>0</v>
      </c>
      <c r="Q418" s="23">
        <f t="shared" si="106"/>
        <v>0</v>
      </c>
    </row>
    <row r="419" spans="1:18" s="4" customFormat="1" ht="26.25" x14ac:dyDescent="0.25">
      <c r="A419" s="298"/>
      <c r="B419" s="170" t="s">
        <v>468</v>
      </c>
      <c r="C419" s="168" t="s">
        <v>115</v>
      </c>
      <c r="D419" s="143" t="s">
        <v>118</v>
      </c>
      <c r="E419" s="51"/>
      <c r="F419" s="51"/>
      <c r="G419" s="51"/>
      <c r="H419" s="51"/>
      <c r="I419" s="33">
        <v>1</v>
      </c>
      <c r="J419" s="33">
        <v>1</v>
      </c>
      <c r="K419" s="33">
        <v>1</v>
      </c>
      <c r="L419" s="55"/>
      <c r="M419" s="21">
        <v>98.99</v>
      </c>
      <c r="N419" s="23">
        <f t="shared" si="104"/>
        <v>80.479674796747958</v>
      </c>
      <c r="O419" s="23">
        <f t="shared" si="105"/>
        <v>80.479674796747958</v>
      </c>
      <c r="P419" s="52">
        <v>0</v>
      </c>
      <c r="Q419" s="23">
        <f t="shared" si="106"/>
        <v>0</v>
      </c>
    </row>
    <row r="420" spans="1:18" s="4" customFormat="1" ht="26.25" x14ac:dyDescent="0.25">
      <c r="A420" s="298"/>
      <c r="B420" s="250" t="s">
        <v>462</v>
      </c>
      <c r="C420" s="251" t="s">
        <v>109</v>
      </c>
      <c r="D420" s="143" t="s">
        <v>112</v>
      </c>
      <c r="E420" s="51"/>
      <c r="F420" s="51"/>
      <c r="G420" s="51"/>
      <c r="H420" s="33">
        <v>1</v>
      </c>
      <c r="I420" s="33">
        <v>1</v>
      </c>
      <c r="J420" s="51"/>
      <c r="K420" s="51"/>
      <c r="L420" s="55"/>
      <c r="M420" s="21">
        <v>73.489999999999995</v>
      </c>
      <c r="N420" s="23">
        <f t="shared" si="104"/>
        <v>59.747967479674791</v>
      </c>
      <c r="O420" s="23">
        <f t="shared" si="105"/>
        <v>59.747967479674791</v>
      </c>
      <c r="P420" s="52">
        <v>0</v>
      </c>
      <c r="Q420" s="23">
        <f t="shared" si="106"/>
        <v>0</v>
      </c>
    </row>
    <row r="421" spans="1:18" s="4" customFormat="1" ht="26.25" x14ac:dyDescent="0.25">
      <c r="A421" s="298"/>
      <c r="B421" s="235"/>
      <c r="C421" s="231"/>
      <c r="D421" s="143" t="s">
        <v>113</v>
      </c>
      <c r="E421" s="51"/>
      <c r="F421" s="51"/>
      <c r="G421" s="51"/>
      <c r="H421" s="33">
        <v>1</v>
      </c>
      <c r="I421" s="33">
        <v>1</v>
      </c>
      <c r="J421" s="51"/>
      <c r="K421" s="51"/>
      <c r="L421" s="55"/>
      <c r="M421" s="21">
        <v>73.489999999999995</v>
      </c>
      <c r="N421" s="23">
        <f t="shared" si="104"/>
        <v>59.747967479674791</v>
      </c>
      <c r="O421" s="23">
        <f t="shared" si="105"/>
        <v>59.747967479674791</v>
      </c>
      <c r="P421" s="52">
        <v>0</v>
      </c>
      <c r="Q421" s="23">
        <f t="shared" si="106"/>
        <v>0</v>
      </c>
    </row>
    <row r="422" spans="1:18" s="4" customFormat="1" ht="26.25" x14ac:dyDescent="0.25">
      <c r="A422" s="298"/>
      <c r="B422" s="170" t="s">
        <v>469</v>
      </c>
      <c r="C422" s="168" t="s">
        <v>116</v>
      </c>
      <c r="D422" s="143" t="s">
        <v>119</v>
      </c>
      <c r="E422" s="51"/>
      <c r="F422" s="51"/>
      <c r="G422" s="51"/>
      <c r="H422" s="33">
        <v>1</v>
      </c>
      <c r="I422" s="33">
        <v>1</v>
      </c>
      <c r="J422" s="51"/>
      <c r="K422" s="51"/>
      <c r="L422" s="55"/>
      <c r="M422" s="21">
        <v>98.99</v>
      </c>
      <c r="N422" s="23">
        <f t="shared" si="104"/>
        <v>80.479674796747958</v>
      </c>
      <c r="O422" s="23">
        <f t="shared" si="105"/>
        <v>80.479674796747958</v>
      </c>
      <c r="P422" s="52">
        <v>0</v>
      </c>
      <c r="Q422" s="23">
        <f t="shared" si="106"/>
        <v>0</v>
      </c>
    </row>
    <row r="423" spans="1:18" s="4" customFormat="1" ht="26.25" x14ac:dyDescent="0.25">
      <c r="A423" s="298"/>
      <c r="B423" s="170" t="s">
        <v>470</v>
      </c>
      <c r="C423" s="168" t="s">
        <v>114</v>
      </c>
      <c r="D423" s="143" t="s">
        <v>117</v>
      </c>
      <c r="E423" s="51"/>
      <c r="F423" s="33">
        <v>1</v>
      </c>
      <c r="G423" s="33">
        <v>1</v>
      </c>
      <c r="H423" s="78"/>
      <c r="I423" s="78"/>
      <c r="J423" s="78"/>
      <c r="K423" s="78"/>
      <c r="L423" s="55"/>
      <c r="M423" s="21">
        <v>98.99</v>
      </c>
      <c r="N423" s="23">
        <f t="shared" si="104"/>
        <v>80.479674796747958</v>
      </c>
      <c r="O423" s="23">
        <f t="shared" si="105"/>
        <v>80.479674796747958</v>
      </c>
      <c r="P423" s="52">
        <v>0</v>
      </c>
      <c r="Q423" s="23">
        <f t="shared" si="106"/>
        <v>0</v>
      </c>
    </row>
    <row r="424" spans="1:18" s="4" customFormat="1" ht="26.25" x14ac:dyDescent="0.25">
      <c r="A424" s="298"/>
      <c r="B424" s="170" t="s">
        <v>467</v>
      </c>
      <c r="C424" s="168" t="s">
        <v>121</v>
      </c>
      <c r="D424" s="143" t="s">
        <v>124</v>
      </c>
      <c r="E424" s="51"/>
      <c r="F424" s="78"/>
      <c r="G424" s="78"/>
      <c r="H424" s="78"/>
      <c r="I424" s="33">
        <v>1</v>
      </c>
      <c r="J424" s="33">
        <v>1</v>
      </c>
      <c r="K424" s="33">
        <v>1</v>
      </c>
      <c r="L424" s="55"/>
      <c r="M424" s="21">
        <v>96.49</v>
      </c>
      <c r="N424" s="23">
        <f t="shared" si="104"/>
        <v>78.447154471544707</v>
      </c>
      <c r="O424" s="23">
        <f t="shared" si="105"/>
        <v>78.447154471544707</v>
      </c>
      <c r="P424" s="52">
        <v>0</v>
      </c>
      <c r="Q424" s="23">
        <f t="shared" si="106"/>
        <v>0</v>
      </c>
    </row>
    <row r="425" spans="1:18" s="4" customFormat="1" ht="26.25" x14ac:dyDescent="0.25">
      <c r="A425" s="298"/>
      <c r="B425" s="170" t="s">
        <v>471</v>
      </c>
      <c r="C425" s="168" t="s">
        <v>120</v>
      </c>
      <c r="D425" s="143" t="s">
        <v>123</v>
      </c>
      <c r="E425" s="51"/>
      <c r="F425" s="33">
        <v>1</v>
      </c>
      <c r="G425" s="33">
        <v>1</v>
      </c>
      <c r="H425" s="78"/>
      <c r="I425" s="78"/>
      <c r="J425" s="78"/>
      <c r="K425" s="78"/>
      <c r="L425" s="55"/>
      <c r="M425" s="21">
        <v>96.49</v>
      </c>
      <c r="N425" s="23">
        <f t="shared" si="104"/>
        <v>78.447154471544707</v>
      </c>
      <c r="O425" s="23">
        <f t="shared" si="105"/>
        <v>78.447154471544707</v>
      </c>
      <c r="P425" s="52">
        <v>0</v>
      </c>
      <c r="Q425" s="23">
        <f t="shared" si="106"/>
        <v>0</v>
      </c>
    </row>
    <row r="426" spans="1:18" s="4" customFormat="1" ht="26.25" x14ac:dyDescent="0.25">
      <c r="A426" s="298"/>
      <c r="B426" s="170" t="s">
        <v>472</v>
      </c>
      <c r="C426" s="168" t="s">
        <v>122</v>
      </c>
      <c r="D426" s="143" t="s">
        <v>125</v>
      </c>
      <c r="E426" s="51"/>
      <c r="F426" s="78"/>
      <c r="G426" s="78"/>
      <c r="H426" s="33">
        <v>1</v>
      </c>
      <c r="I426" s="33">
        <v>1</v>
      </c>
      <c r="J426" s="78"/>
      <c r="K426" s="78"/>
      <c r="L426" s="55"/>
      <c r="M426" s="21">
        <v>96.49</v>
      </c>
      <c r="N426" s="23">
        <f t="shared" si="104"/>
        <v>78.447154471544707</v>
      </c>
      <c r="O426" s="23">
        <f t="shared" si="105"/>
        <v>78.447154471544707</v>
      </c>
      <c r="P426" s="52">
        <v>0</v>
      </c>
      <c r="Q426" s="23">
        <f t="shared" si="106"/>
        <v>0</v>
      </c>
    </row>
    <row r="427" spans="1:18" s="8" customFormat="1" ht="26.25" x14ac:dyDescent="0.25">
      <c r="A427" s="298"/>
      <c r="B427" s="169" t="s">
        <v>463</v>
      </c>
      <c r="C427" s="168" t="s">
        <v>130</v>
      </c>
      <c r="D427" s="147" t="s">
        <v>33</v>
      </c>
      <c r="E427" s="65"/>
      <c r="F427" s="113"/>
      <c r="G427" s="113"/>
      <c r="H427" s="87">
        <v>1</v>
      </c>
      <c r="I427" s="87">
        <v>1</v>
      </c>
      <c r="J427" s="87">
        <v>1</v>
      </c>
      <c r="K427" s="87">
        <v>1</v>
      </c>
      <c r="L427" s="68"/>
      <c r="M427" s="21">
        <v>69.989999999999995</v>
      </c>
      <c r="N427" s="23">
        <f t="shared" si="104"/>
        <v>56.90243902439024</v>
      </c>
      <c r="O427" s="23">
        <f t="shared" si="105"/>
        <v>56.90243902439024</v>
      </c>
      <c r="P427" s="52">
        <v>0</v>
      </c>
      <c r="Q427" s="23">
        <f t="shared" si="106"/>
        <v>0</v>
      </c>
    </row>
    <row r="428" spans="1:18" s="8" customFormat="1" ht="131.25" x14ac:dyDescent="0.25">
      <c r="A428" s="298"/>
      <c r="B428" s="107"/>
      <c r="C428" s="108"/>
      <c r="D428" s="109"/>
      <c r="E428" s="108"/>
      <c r="F428" s="108"/>
      <c r="G428" s="110" t="s">
        <v>276</v>
      </c>
      <c r="H428" s="110" t="s">
        <v>277</v>
      </c>
      <c r="I428" s="110" t="s">
        <v>278</v>
      </c>
      <c r="J428" s="110" t="s">
        <v>279</v>
      </c>
      <c r="K428" s="108"/>
      <c r="L428" s="108"/>
      <c r="M428" s="111" t="s">
        <v>261</v>
      </c>
      <c r="N428" s="111" t="s">
        <v>262</v>
      </c>
      <c r="O428" s="111" t="s">
        <v>263</v>
      </c>
      <c r="P428" s="112" t="s">
        <v>264</v>
      </c>
      <c r="Q428" s="127" t="s">
        <v>265</v>
      </c>
    </row>
    <row r="429" spans="1:18" s="8" customFormat="1" ht="44.45" customHeight="1" x14ac:dyDescent="0.25">
      <c r="A429" s="298"/>
      <c r="B429" s="245" t="s">
        <v>183</v>
      </c>
      <c r="C429" s="278" t="s">
        <v>182</v>
      </c>
      <c r="D429" s="183" t="s">
        <v>22</v>
      </c>
      <c r="E429" s="115"/>
      <c r="F429" s="115"/>
      <c r="G429" s="116">
        <v>1</v>
      </c>
      <c r="H429" s="116">
        <v>1</v>
      </c>
      <c r="I429" s="116">
        <v>1</v>
      </c>
      <c r="J429" s="116">
        <v>1</v>
      </c>
      <c r="K429" s="115"/>
      <c r="L429" s="115"/>
      <c r="M429" s="114">
        <v>30.99</v>
      </c>
      <c r="N429" s="23">
        <f t="shared" ref="N429:N431" si="107">M429/1.23</f>
        <v>25.195121951219512</v>
      </c>
      <c r="O429" s="23">
        <f>N429-(N429*$Q$459)</f>
        <v>25.195121951219512</v>
      </c>
      <c r="P429" s="52">
        <v>0</v>
      </c>
      <c r="Q429" s="53">
        <f t="shared" si="106"/>
        <v>0</v>
      </c>
      <c r="R429" s="244"/>
    </row>
    <row r="430" spans="1:18" s="8" customFormat="1" ht="45.75" customHeight="1" x14ac:dyDescent="0.25">
      <c r="A430" s="298"/>
      <c r="B430" s="245"/>
      <c r="C430" s="279"/>
      <c r="D430" s="183" t="s">
        <v>27</v>
      </c>
      <c r="E430" s="115"/>
      <c r="F430" s="115"/>
      <c r="G430" s="116">
        <v>1</v>
      </c>
      <c r="H430" s="116">
        <v>1</v>
      </c>
      <c r="I430" s="116">
        <v>1</v>
      </c>
      <c r="J430" s="116">
        <v>1</v>
      </c>
      <c r="K430" s="115"/>
      <c r="L430" s="115"/>
      <c r="M430" s="114">
        <v>30.99</v>
      </c>
      <c r="N430" s="23">
        <f t="shared" si="107"/>
        <v>25.195121951219512</v>
      </c>
      <c r="O430" s="23">
        <f>N430-(N430*$Q$459)</f>
        <v>25.195121951219512</v>
      </c>
      <c r="P430" s="52">
        <v>0</v>
      </c>
      <c r="Q430" s="53">
        <f t="shared" si="106"/>
        <v>0</v>
      </c>
      <c r="R430" s="244"/>
    </row>
    <row r="431" spans="1:18" s="8" customFormat="1" ht="45.75" customHeight="1" x14ac:dyDescent="0.25">
      <c r="A431" s="298"/>
      <c r="B431" s="245"/>
      <c r="C431" s="279"/>
      <c r="D431" s="183" t="s">
        <v>26</v>
      </c>
      <c r="E431" s="115"/>
      <c r="F431" s="115"/>
      <c r="G431" s="116">
        <v>1</v>
      </c>
      <c r="H431" s="116">
        <v>1</v>
      </c>
      <c r="I431" s="116">
        <v>1</v>
      </c>
      <c r="J431" s="116">
        <v>1</v>
      </c>
      <c r="K431" s="115"/>
      <c r="L431" s="115"/>
      <c r="M431" s="114">
        <v>30.99</v>
      </c>
      <c r="N431" s="23">
        <f t="shared" si="107"/>
        <v>25.195121951219512</v>
      </c>
      <c r="O431" s="23">
        <f>N431-(N431*$Q$459)</f>
        <v>25.195121951219512</v>
      </c>
      <c r="P431" s="52">
        <v>0</v>
      </c>
      <c r="Q431" s="53">
        <f t="shared" si="106"/>
        <v>0</v>
      </c>
      <c r="R431" s="244"/>
    </row>
    <row r="432" spans="1:18" ht="36.6" customHeight="1" x14ac:dyDescent="0.25">
      <c r="A432" s="299"/>
      <c r="B432" s="245"/>
      <c r="C432" s="280"/>
      <c r="D432" s="183" t="s">
        <v>240</v>
      </c>
      <c r="E432" s="65"/>
      <c r="F432" s="78"/>
      <c r="G432" s="116">
        <v>1</v>
      </c>
      <c r="H432" s="116">
        <v>1</v>
      </c>
      <c r="I432" s="116">
        <v>1</v>
      </c>
      <c r="J432" s="116">
        <v>1</v>
      </c>
      <c r="K432" s="78"/>
      <c r="L432" s="78"/>
      <c r="M432" s="114">
        <v>30.99</v>
      </c>
      <c r="N432" s="23">
        <f t="shared" si="104"/>
        <v>25.195121951219512</v>
      </c>
      <c r="O432" s="23">
        <f>N432-(N432*$Q$459)</f>
        <v>25.195121951219512</v>
      </c>
      <c r="P432" s="52">
        <v>0</v>
      </c>
      <c r="Q432" s="23">
        <f t="shared" si="106"/>
        <v>0</v>
      </c>
      <c r="R432" s="244"/>
    </row>
    <row r="433" spans="1:18" ht="105" x14ac:dyDescent="0.25">
      <c r="A433" s="24"/>
      <c r="B433" s="25" t="s">
        <v>82</v>
      </c>
      <c r="C433" s="25" t="s">
        <v>81</v>
      </c>
      <c r="D433" s="26" t="s">
        <v>83</v>
      </c>
      <c r="E433" s="25">
        <v>40</v>
      </c>
      <c r="F433" s="25">
        <v>41</v>
      </c>
      <c r="G433" s="25">
        <v>42</v>
      </c>
      <c r="H433" s="25">
        <v>43</v>
      </c>
      <c r="I433" s="25">
        <v>44</v>
      </c>
      <c r="J433" s="25">
        <v>45</v>
      </c>
      <c r="K433" s="25">
        <v>46</v>
      </c>
      <c r="L433" s="28">
        <v>47</v>
      </c>
      <c r="M433" s="18" t="s">
        <v>261</v>
      </c>
      <c r="N433" s="18" t="s">
        <v>262</v>
      </c>
      <c r="O433" s="18" t="s">
        <v>263</v>
      </c>
      <c r="P433" s="29" t="s">
        <v>264</v>
      </c>
      <c r="Q433" s="18" t="s">
        <v>265</v>
      </c>
      <c r="R433" s="175"/>
    </row>
    <row r="434" spans="1:18" ht="36.6" customHeight="1" x14ac:dyDescent="0.25">
      <c r="A434" s="294" t="s">
        <v>188</v>
      </c>
      <c r="B434" s="245" t="s">
        <v>456</v>
      </c>
      <c r="C434" s="246" t="s">
        <v>189</v>
      </c>
      <c r="D434" s="183" t="s">
        <v>190</v>
      </c>
      <c r="E434" s="150">
        <v>1</v>
      </c>
      <c r="F434" s="150">
        <v>1</v>
      </c>
      <c r="G434" s="150">
        <v>1</v>
      </c>
      <c r="H434" s="150">
        <v>1</v>
      </c>
      <c r="I434" s="150">
        <v>1</v>
      </c>
      <c r="J434" s="150">
        <v>1</v>
      </c>
      <c r="K434" s="150">
        <v>1</v>
      </c>
      <c r="L434" s="55"/>
      <c r="M434" s="23">
        <v>349</v>
      </c>
      <c r="N434" s="23">
        <f t="shared" ref="N434:N456" si="108">M434/1.23</f>
        <v>283.73983739837399</v>
      </c>
      <c r="O434" s="23">
        <f t="shared" ref="O434:O443" si="109">N434-(N434*$Q$459)</f>
        <v>283.73983739837399</v>
      </c>
      <c r="P434" s="52">
        <v>0</v>
      </c>
      <c r="Q434" s="23">
        <f t="shared" ref="Q434:Q456" si="110">O434*P434</f>
        <v>0</v>
      </c>
      <c r="R434" s="244"/>
    </row>
    <row r="435" spans="1:18" ht="36.6" customHeight="1" x14ac:dyDescent="0.25">
      <c r="A435" s="295"/>
      <c r="B435" s="246"/>
      <c r="C435" s="246"/>
      <c r="D435" s="183" t="s">
        <v>191</v>
      </c>
      <c r="E435" s="150">
        <v>1</v>
      </c>
      <c r="F435" s="150">
        <v>1</v>
      </c>
      <c r="G435" s="150">
        <v>1</v>
      </c>
      <c r="H435" s="150">
        <v>1</v>
      </c>
      <c r="I435" s="150">
        <v>1</v>
      </c>
      <c r="J435" s="150">
        <v>1</v>
      </c>
      <c r="K435" s="150">
        <v>1</v>
      </c>
      <c r="L435" s="55"/>
      <c r="M435" s="23">
        <v>349</v>
      </c>
      <c r="N435" s="23">
        <f t="shared" si="108"/>
        <v>283.73983739837399</v>
      </c>
      <c r="O435" s="23">
        <f t="shared" si="109"/>
        <v>283.73983739837399</v>
      </c>
      <c r="P435" s="52">
        <v>0</v>
      </c>
      <c r="Q435" s="23">
        <f t="shared" si="110"/>
        <v>0</v>
      </c>
      <c r="R435" s="244"/>
    </row>
    <row r="436" spans="1:18" ht="36.6" customHeight="1" x14ac:dyDescent="0.25">
      <c r="A436" s="295"/>
      <c r="B436" s="246"/>
      <c r="C436" s="246"/>
      <c r="D436" s="183" t="s">
        <v>192</v>
      </c>
      <c r="E436" s="150">
        <v>1</v>
      </c>
      <c r="F436" s="150">
        <v>1</v>
      </c>
      <c r="G436" s="150">
        <v>1</v>
      </c>
      <c r="H436" s="150">
        <v>1</v>
      </c>
      <c r="I436" s="150">
        <v>1</v>
      </c>
      <c r="J436" s="150">
        <v>1</v>
      </c>
      <c r="K436" s="150">
        <v>1</v>
      </c>
      <c r="L436" s="55"/>
      <c r="M436" s="23">
        <v>349</v>
      </c>
      <c r="N436" s="23">
        <f t="shared" si="108"/>
        <v>283.73983739837399</v>
      </c>
      <c r="O436" s="23">
        <f t="shared" si="109"/>
        <v>283.73983739837399</v>
      </c>
      <c r="P436" s="52">
        <v>0</v>
      </c>
      <c r="Q436" s="23">
        <f t="shared" si="110"/>
        <v>0</v>
      </c>
      <c r="R436" s="244"/>
    </row>
    <row r="437" spans="1:18" ht="36.6" customHeight="1" x14ac:dyDescent="0.25">
      <c r="A437" s="295"/>
      <c r="B437" s="246"/>
      <c r="C437" s="246"/>
      <c r="D437" s="183" t="s">
        <v>193</v>
      </c>
      <c r="E437" s="150">
        <v>1</v>
      </c>
      <c r="F437" s="150">
        <v>1</v>
      </c>
      <c r="G437" s="150">
        <v>1</v>
      </c>
      <c r="H437" s="150">
        <v>1</v>
      </c>
      <c r="I437" s="150">
        <v>1</v>
      </c>
      <c r="J437" s="150">
        <v>1</v>
      </c>
      <c r="K437" s="150">
        <v>1</v>
      </c>
      <c r="L437" s="150">
        <v>1</v>
      </c>
      <c r="M437" s="23">
        <v>349</v>
      </c>
      <c r="N437" s="23">
        <f t="shared" si="108"/>
        <v>283.73983739837399</v>
      </c>
      <c r="O437" s="23">
        <f t="shared" si="109"/>
        <v>283.73983739837399</v>
      </c>
      <c r="P437" s="52">
        <v>0</v>
      </c>
      <c r="Q437" s="23">
        <f t="shared" si="110"/>
        <v>0</v>
      </c>
      <c r="R437" s="244"/>
    </row>
    <row r="438" spans="1:18" ht="36.6" customHeight="1" x14ac:dyDescent="0.25">
      <c r="A438" s="295"/>
      <c r="B438" s="246"/>
      <c r="C438" s="246"/>
      <c r="D438" s="183" t="s">
        <v>194</v>
      </c>
      <c r="E438" s="150">
        <v>1</v>
      </c>
      <c r="F438" s="150">
        <v>1</v>
      </c>
      <c r="G438" s="150">
        <v>1</v>
      </c>
      <c r="H438" s="150">
        <v>1</v>
      </c>
      <c r="I438" s="150">
        <v>1</v>
      </c>
      <c r="J438" s="150">
        <v>1</v>
      </c>
      <c r="K438" s="150">
        <v>1</v>
      </c>
      <c r="L438" s="150">
        <v>1</v>
      </c>
      <c r="M438" s="23">
        <v>349</v>
      </c>
      <c r="N438" s="23">
        <f t="shared" si="108"/>
        <v>283.73983739837399</v>
      </c>
      <c r="O438" s="23">
        <f t="shared" si="109"/>
        <v>283.73983739837399</v>
      </c>
      <c r="P438" s="52">
        <v>0</v>
      </c>
      <c r="Q438" s="23">
        <f t="shared" si="110"/>
        <v>0</v>
      </c>
      <c r="R438" s="244"/>
    </row>
    <row r="439" spans="1:18" ht="37.5" customHeight="1" x14ac:dyDescent="0.25">
      <c r="A439" s="295"/>
      <c r="B439" s="245" t="s">
        <v>459</v>
      </c>
      <c r="C439" s="246" t="s">
        <v>189</v>
      </c>
      <c r="D439" s="183" t="s">
        <v>280</v>
      </c>
      <c r="E439" s="129">
        <v>1</v>
      </c>
      <c r="F439" s="129">
        <v>1</v>
      </c>
      <c r="G439" s="129">
        <v>1</v>
      </c>
      <c r="H439" s="129">
        <v>1</v>
      </c>
      <c r="I439" s="129">
        <v>1</v>
      </c>
      <c r="J439" s="129">
        <v>1</v>
      </c>
      <c r="K439" s="150">
        <v>1</v>
      </c>
      <c r="L439" s="150">
        <v>1</v>
      </c>
      <c r="M439" s="23">
        <v>399</v>
      </c>
      <c r="N439" s="23">
        <f t="shared" si="108"/>
        <v>324.39024390243901</v>
      </c>
      <c r="O439" s="23">
        <f t="shared" si="109"/>
        <v>324.39024390243901</v>
      </c>
      <c r="P439" s="52">
        <v>0</v>
      </c>
      <c r="Q439" s="23">
        <f t="shared" si="110"/>
        <v>0</v>
      </c>
      <c r="R439" s="244"/>
    </row>
    <row r="440" spans="1:18" ht="36.6" customHeight="1" x14ac:dyDescent="0.25">
      <c r="A440" s="295"/>
      <c r="B440" s="246"/>
      <c r="C440" s="246"/>
      <c r="D440" s="185" t="s">
        <v>281</v>
      </c>
      <c r="E440" s="129">
        <v>1</v>
      </c>
      <c r="F440" s="129">
        <v>1</v>
      </c>
      <c r="G440" s="129">
        <v>1</v>
      </c>
      <c r="H440" s="129">
        <v>1</v>
      </c>
      <c r="I440" s="129">
        <v>1</v>
      </c>
      <c r="J440" s="129">
        <v>1</v>
      </c>
      <c r="K440" s="150">
        <v>1</v>
      </c>
      <c r="L440" s="150">
        <v>1</v>
      </c>
      <c r="M440" s="23">
        <v>399</v>
      </c>
      <c r="N440" s="23">
        <f t="shared" si="108"/>
        <v>324.39024390243901</v>
      </c>
      <c r="O440" s="23">
        <f t="shared" si="109"/>
        <v>324.39024390243901</v>
      </c>
      <c r="P440" s="52">
        <v>0</v>
      </c>
      <c r="Q440" s="23">
        <f t="shared" si="110"/>
        <v>0</v>
      </c>
      <c r="R440" s="244"/>
    </row>
    <row r="441" spans="1:18" ht="36.6" customHeight="1" x14ac:dyDescent="0.25">
      <c r="A441" s="295"/>
      <c r="B441" s="246"/>
      <c r="C441" s="246"/>
      <c r="D441" s="183" t="s">
        <v>282</v>
      </c>
      <c r="E441" s="129">
        <v>1</v>
      </c>
      <c r="F441" s="129">
        <v>1</v>
      </c>
      <c r="G441" s="129">
        <v>1</v>
      </c>
      <c r="H441" s="129">
        <v>1</v>
      </c>
      <c r="I441" s="129">
        <v>1</v>
      </c>
      <c r="J441" s="129">
        <v>1</v>
      </c>
      <c r="K441" s="150">
        <v>1</v>
      </c>
      <c r="L441" s="150">
        <v>1</v>
      </c>
      <c r="M441" s="23">
        <v>399</v>
      </c>
      <c r="N441" s="23">
        <f t="shared" si="108"/>
        <v>324.39024390243901</v>
      </c>
      <c r="O441" s="23">
        <f t="shared" si="109"/>
        <v>324.39024390243901</v>
      </c>
      <c r="P441" s="52">
        <v>0</v>
      </c>
      <c r="Q441" s="23">
        <f t="shared" si="110"/>
        <v>0</v>
      </c>
      <c r="R441" s="244"/>
    </row>
    <row r="442" spans="1:18" ht="36.6" customHeight="1" x14ac:dyDescent="0.25">
      <c r="A442" s="295"/>
      <c r="B442" s="246"/>
      <c r="C442" s="246"/>
      <c r="D442" s="183" t="s">
        <v>283</v>
      </c>
      <c r="E442" s="129">
        <v>1</v>
      </c>
      <c r="F442" s="129">
        <v>1</v>
      </c>
      <c r="G442" s="129">
        <v>1</v>
      </c>
      <c r="H442" s="129">
        <v>1</v>
      </c>
      <c r="I442" s="129">
        <v>1</v>
      </c>
      <c r="J442" s="129">
        <v>1</v>
      </c>
      <c r="K442" s="150">
        <v>1</v>
      </c>
      <c r="L442" s="150">
        <v>1</v>
      </c>
      <c r="M442" s="23">
        <v>399</v>
      </c>
      <c r="N442" s="23">
        <f t="shared" si="108"/>
        <v>324.39024390243901</v>
      </c>
      <c r="O442" s="23">
        <f t="shared" si="109"/>
        <v>324.39024390243901</v>
      </c>
      <c r="P442" s="52">
        <v>0</v>
      </c>
      <c r="Q442" s="23">
        <f t="shared" si="110"/>
        <v>0</v>
      </c>
      <c r="R442" s="244"/>
    </row>
    <row r="443" spans="1:18" ht="36.6" customHeight="1" x14ac:dyDescent="0.25">
      <c r="A443" s="295"/>
      <c r="B443" s="246"/>
      <c r="C443" s="246"/>
      <c r="D443" s="183" t="s">
        <v>194</v>
      </c>
      <c r="E443" s="129">
        <v>1</v>
      </c>
      <c r="F443" s="129">
        <v>1</v>
      </c>
      <c r="G443" s="129">
        <v>1</v>
      </c>
      <c r="H443" s="129">
        <v>1</v>
      </c>
      <c r="I443" s="129">
        <v>1</v>
      </c>
      <c r="J443" s="129">
        <v>1</v>
      </c>
      <c r="K443" s="87">
        <v>1</v>
      </c>
      <c r="L443" s="87">
        <v>1</v>
      </c>
      <c r="M443" s="23">
        <v>399</v>
      </c>
      <c r="N443" s="92">
        <f t="shared" si="108"/>
        <v>324.39024390243901</v>
      </c>
      <c r="O443" s="92">
        <f t="shared" si="109"/>
        <v>324.39024390243901</v>
      </c>
      <c r="P443" s="52">
        <v>0</v>
      </c>
      <c r="Q443" s="23">
        <f t="shared" si="110"/>
        <v>0</v>
      </c>
      <c r="R443" s="244"/>
    </row>
    <row r="444" spans="1:18" s="3" customFormat="1" ht="131.25" x14ac:dyDescent="0.25">
      <c r="A444" s="88"/>
      <c r="B444" s="119"/>
      <c r="C444" s="120"/>
      <c r="D444" s="121"/>
      <c r="E444" s="69">
        <v>36</v>
      </c>
      <c r="F444" s="69">
        <v>37</v>
      </c>
      <c r="G444" s="69">
        <v>38</v>
      </c>
      <c r="H444" s="69">
        <v>39</v>
      </c>
      <c r="I444" s="69">
        <v>40</v>
      </c>
      <c r="J444" s="69">
        <v>41</v>
      </c>
      <c r="K444" s="128"/>
      <c r="L444" s="128"/>
      <c r="M444" s="128" t="s">
        <v>261</v>
      </c>
      <c r="N444" s="128" t="s">
        <v>262</v>
      </c>
      <c r="O444" s="128" t="s">
        <v>263</v>
      </c>
      <c r="P444" s="128" t="s">
        <v>264</v>
      </c>
      <c r="Q444" s="30" t="s">
        <v>265</v>
      </c>
      <c r="R444" s="176"/>
    </row>
    <row r="445" spans="1:18" ht="36.6" customHeight="1" x14ac:dyDescent="0.25">
      <c r="A445" s="88"/>
      <c r="B445" s="245" t="s">
        <v>457</v>
      </c>
      <c r="C445" s="247" t="s">
        <v>284</v>
      </c>
      <c r="D445" s="183" t="s">
        <v>190</v>
      </c>
      <c r="E445" s="129">
        <v>1</v>
      </c>
      <c r="F445" s="129">
        <v>1</v>
      </c>
      <c r="G445" s="129">
        <v>1</v>
      </c>
      <c r="H445" s="129">
        <v>1</v>
      </c>
      <c r="I445" s="129">
        <v>1</v>
      </c>
      <c r="J445" s="129">
        <v>1</v>
      </c>
      <c r="K445" s="51"/>
      <c r="L445" s="51"/>
      <c r="M445" s="23">
        <v>299</v>
      </c>
      <c r="N445" s="124">
        <f t="shared" si="108"/>
        <v>243.08943089430895</v>
      </c>
      <c r="O445" s="124">
        <f t="shared" ref="O445:O456" si="111">N445-(N445*$Q$459)</f>
        <v>243.08943089430895</v>
      </c>
      <c r="P445" s="125">
        <v>0</v>
      </c>
      <c r="Q445" s="122">
        <f t="shared" si="110"/>
        <v>0</v>
      </c>
      <c r="R445" s="244"/>
    </row>
    <row r="446" spans="1:18" ht="36.6" customHeight="1" x14ac:dyDescent="0.25">
      <c r="A446" s="88"/>
      <c r="B446" s="246"/>
      <c r="C446" s="247"/>
      <c r="D446" s="183" t="s">
        <v>191</v>
      </c>
      <c r="E446" s="129">
        <v>1</v>
      </c>
      <c r="F446" s="129">
        <v>1</v>
      </c>
      <c r="G446" s="129">
        <v>1</v>
      </c>
      <c r="H446" s="129">
        <v>1</v>
      </c>
      <c r="I446" s="129">
        <v>1</v>
      </c>
      <c r="J446" s="129">
        <v>1</v>
      </c>
      <c r="K446" s="51"/>
      <c r="L446" s="51"/>
      <c r="M446" s="23">
        <v>299</v>
      </c>
      <c r="N446" s="124">
        <f t="shared" si="108"/>
        <v>243.08943089430895</v>
      </c>
      <c r="O446" s="124">
        <f t="shared" si="111"/>
        <v>243.08943089430895</v>
      </c>
      <c r="P446" s="125">
        <v>0</v>
      </c>
      <c r="Q446" s="117">
        <f t="shared" si="110"/>
        <v>0</v>
      </c>
      <c r="R446" s="244"/>
    </row>
    <row r="447" spans="1:18" ht="36.6" customHeight="1" x14ac:dyDescent="0.25">
      <c r="A447" s="88"/>
      <c r="B447" s="246"/>
      <c r="C447" s="247"/>
      <c r="D447" s="183" t="s">
        <v>285</v>
      </c>
      <c r="E447" s="129">
        <v>1</v>
      </c>
      <c r="F447" s="129">
        <v>1</v>
      </c>
      <c r="G447" s="129">
        <v>1</v>
      </c>
      <c r="H447" s="129">
        <v>1</v>
      </c>
      <c r="I447" s="129">
        <v>1</v>
      </c>
      <c r="J447" s="129">
        <v>1</v>
      </c>
      <c r="K447" s="51"/>
      <c r="L447" s="51"/>
      <c r="M447" s="23">
        <v>299</v>
      </c>
      <c r="N447" s="124">
        <f t="shared" si="108"/>
        <v>243.08943089430895</v>
      </c>
      <c r="O447" s="124">
        <f t="shared" si="111"/>
        <v>243.08943089430895</v>
      </c>
      <c r="P447" s="125">
        <v>0</v>
      </c>
      <c r="Q447" s="117">
        <f t="shared" si="110"/>
        <v>0</v>
      </c>
      <c r="R447" s="244"/>
    </row>
    <row r="448" spans="1:18" ht="36.6" customHeight="1" x14ac:dyDescent="0.25">
      <c r="A448" s="88"/>
      <c r="B448" s="246"/>
      <c r="C448" s="247"/>
      <c r="D448" s="183" t="s">
        <v>286</v>
      </c>
      <c r="E448" s="129">
        <v>1</v>
      </c>
      <c r="F448" s="129">
        <v>1</v>
      </c>
      <c r="G448" s="129">
        <v>1</v>
      </c>
      <c r="H448" s="129">
        <v>1</v>
      </c>
      <c r="I448" s="129">
        <v>1</v>
      </c>
      <c r="J448" s="129">
        <v>1</v>
      </c>
      <c r="K448" s="51"/>
      <c r="L448" s="51"/>
      <c r="M448" s="23">
        <v>299</v>
      </c>
      <c r="N448" s="124">
        <f t="shared" si="108"/>
        <v>243.08943089430895</v>
      </c>
      <c r="O448" s="124">
        <f t="shared" si="111"/>
        <v>243.08943089430895</v>
      </c>
      <c r="P448" s="125">
        <v>0</v>
      </c>
      <c r="Q448" s="117">
        <f t="shared" si="110"/>
        <v>0</v>
      </c>
      <c r="R448" s="244"/>
    </row>
    <row r="449" spans="1:18" ht="36.6" customHeight="1" x14ac:dyDescent="0.25">
      <c r="A449" s="157"/>
      <c r="B449" s="229"/>
      <c r="C449" s="232"/>
      <c r="D449" s="184" t="s">
        <v>458</v>
      </c>
      <c r="E449" s="129">
        <v>1</v>
      </c>
      <c r="F449" s="129">
        <v>1</v>
      </c>
      <c r="G449" s="129">
        <v>1</v>
      </c>
      <c r="H449" s="129">
        <v>1</v>
      </c>
      <c r="I449" s="129">
        <v>1</v>
      </c>
      <c r="J449" s="129">
        <v>1</v>
      </c>
      <c r="K449" s="145"/>
      <c r="L449" s="145"/>
      <c r="M449" s="23">
        <v>299</v>
      </c>
      <c r="N449" s="124">
        <f t="shared" si="108"/>
        <v>243.08943089430895</v>
      </c>
      <c r="O449" s="124">
        <f t="shared" si="111"/>
        <v>243.08943089430895</v>
      </c>
      <c r="P449" s="125">
        <v>0</v>
      </c>
      <c r="Q449" s="117">
        <f t="shared" si="110"/>
        <v>0</v>
      </c>
      <c r="R449" s="244"/>
    </row>
    <row r="450" spans="1:18" ht="36.6" customHeight="1" x14ac:dyDescent="0.25">
      <c r="A450" s="88"/>
      <c r="B450" s="246"/>
      <c r="C450" s="247"/>
      <c r="D450" s="183" t="s">
        <v>192</v>
      </c>
      <c r="E450" s="129">
        <v>1</v>
      </c>
      <c r="F450" s="129">
        <v>1</v>
      </c>
      <c r="G450" s="129">
        <v>1</v>
      </c>
      <c r="H450" s="129">
        <v>1</v>
      </c>
      <c r="I450" s="129">
        <v>1</v>
      </c>
      <c r="J450" s="129">
        <v>1</v>
      </c>
      <c r="K450" s="51"/>
      <c r="L450" s="51"/>
      <c r="M450" s="23">
        <v>299</v>
      </c>
      <c r="N450" s="124">
        <f t="shared" si="108"/>
        <v>243.08943089430895</v>
      </c>
      <c r="O450" s="124">
        <f t="shared" si="111"/>
        <v>243.08943089430895</v>
      </c>
      <c r="P450" s="125">
        <v>0</v>
      </c>
      <c r="Q450" s="53">
        <f t="shared" si="110"/>
        <v>0</v>
      </c>
      <c r="R450" s="244"/>
    </row>
    <row r="451" spans="1:18" ht="37.5" customHeight="1" x14ac:dyDescent="0.25">
      <c r="A451" s="88"/>
      <c r="B451" s="245" t="s">
        <v>460</v>
      </c>
      <c r="C451" s="247" t="s">
        <v>284</v>
      </c>
      <c r="D451" s="183" t="s">
        <v>190</v>
      </c>
      <c r="E451" s="129">
        <v>1</v>
      </c>
      <c r="F451" s="129">
        <v>1</v>
      </c>
      <c r="G451" s="129">
        <v>1</v>
      </c>
      <c r="H451" s="129">
        <v>1</v>
      </c>
      <c r="I451" s="129">
        <v>1</v>
      </c>
      <c r="J451" s="129">
        <v>1</v>
      </c>
      <c r="K451" s="51"/>
      <c r="L451" s="51"/>
      <c r="M451" s="23">
        <v>399</v>
      </c>
      <c r="N451" s="19">
        <f t="shared" si="108"/>
        <v>324.39024390243901</v>
      </c>
      <c r="O451" s="124">
        <f t="shared" si="111"/>
        <v>324.39024390243901</v>
      </c>
      <c r="P451" s="125">
        <v>0</v>
      </c>
      <c r="Q451" s="53">
        <f t="shared" si="110"/>
        <v>0</v>
      </c>
      <c r="R451" s="244"/>
    </row>
    <row r="452" spans="1:18" ht="36.6" customHeight="1" x14ac:dyDescent="0.25">
      <c r="A452" s="88"/>
      <c r="B452" s="246"/>
      <c r="C452" s="247"/>
      <c r="D452" s="183" t="s">
        <v>194</v>
      </c>
      <c r="E452" s="129">
        <v>1</v>
      </c>
      <c r="F452" s="129">
        <v>1</v>
      </c>
      <c r="G452" s="129">
        <v>1</v>
      </c>
      <c r="H452" s="129">
        <v>1</v>
      </c>
      <c r="I452" s="129">
        <v>1</v>
      </c>
      <c r="J452" s="129">
        <v>1</v>
      </c>
      <c r="K452" s="51"/>
      <c r="L452" s="51"/>
      <c r="M452" s="23">
        <v>399</v>
      </c>
      <c r="N452" s="19">
        <f t="shared" si="108"/>
        <v>324.39024390243901</v>
      </c>
      <c r="O452" s="124">
        <f t="shared" si="111"/>
        <v>324.39024390243901</v>
      </c>
      <c r="P452" s="125">
        <v>0</v>
      </c>
      <c r="Q452" s="117">
        <f t="shared" si="110"/>
        <v>0</v>
      </c>
      <c r="R452" s="244"/>
    </row>
    <row r="453" spans="1:18" ht="36.6" customHeight="1" x14ac:dyDescent="0.25">
      <c r="A453" s="88"/>
      <c r="B453" s="246"/>
      <c r="C453" s="247"/>
      <c r="D453" s="183" t="s">
        <v>287</v>
      </c>
      <c r="E453" s="129">
        <v>1</v>
      </c>
      <c r="F453" s="129">
        <v>1</v>
      </c>
      <c r="G453" s="129">
        <v>1</v>
      </c>
      <c r="H453" s="129">
        <v>1</v>
      </c>
      <c r="I453" s="129">
        <v>1</v>
      </c>
      <c r="J453" s="129">
        <v>1</v>
      </c>
      <c r="K453" s="51"/>
      <c r="L453" s="51"/>
      <c r="M453" s="23">
        <v>399</v>
      </c>
      <c r="N453" s="19">
        <f t="shared" si="108"/>
        <v>324.39024390243901</v>
      </c>
      <c r="O453" s="124">
        <f t="shared" si="111"/>
        <v>324.39024390243901</v>
      </c>
      <c r="P453" s="125">
        <v>0</v>
      </c>
      <c r="Q453" s="117">
        <f t="shared" si="110"/>
        <v>0</v>
      </c>
      <c r="R453" s="244"/>
    </row>
    <row r="454" spans="1:18" ht="36.6" customHeight="1" x14ac:dyDescent="0.25">
      <c r="A454" s="88"/>
      <c r="B454" s="246"/>
      <c r="C454" s="247"/>
      <c r="D454" s="183" t="s">
        <v>280</v>
      </c>
      <c r="E454" s="129">
        <v>1</v>
      </c>
      <c r="F454" s="129">
        <v>1</v>
      </c>
      <c r="G454" s="129">
        <v>1</v>
      </c>
      <c r="H454" s="129">
        <v>1</v>
      </c>
      <c r="I454" s="129">
        <v>1</v>
      </c>
      <c r="J454" s="129">
        <v>1</v>
      </c>
      <c r="K454" s="51"/>
      <c r="L454" s="51"/>
      <c r="M454" s="23">
        <v>399</v>
      </c>
      <c r="N454" s="19">
        <f t="shared" si="108"/>
        <v>324.39024390243901</v>
      </c>
      <c r="O454" s="124">
        <f t="shared" si="111"/>
        <v>324.39024390243901</v>
      </c>
      <c r="P454" s="125">
        <v>0</v>
      </c>
      <c r="Q454" s="117">
        <f t="shared" si="110"/>
        <v>0</v>
      </c>
      <c r="R454" s="244"/>
    </row>
    <row r="455" spans="1:18" ht="36.6" customHeight="1" x14ac:dyDescent="0.25">
      <c r="A455" s="88"/>
      <c r="B455" s="246"/>
      <c r="C455" s="247"/>
      <c r="D455" s="183" t="s">
        <v>282</v>
      </c>
      <c r="E455" s="129">
        <v>1</v>
      </c>
      <c r="F455" s="129">
        <v>1</v>
      </c>
      <c r="G455" s="129">
        <v>1</v>
      </c>
      <c r="H455" s="129">
        <v>1</v>
      </c>
      <c r="I455" s="129">
        <v>1</v>
      </c>
      <c r="J455" s="129">
        <v>1</v>
      </c>
      <c r="K455" s="51"/>
      <c r="L455" s="51"/>
      <c r="M455" s="23">
        <v>399</v>
      </c>
      <c r="N455" s="19">
        <f t="shared" si="108"/>
        <v>324.39024390243901</v>
      </c>
      <c r="O455" s="124">
        <f t="shared" si="111"/>
        <v>324.39024390243901</v>
      </c>
      <c r="P455" s="125">
        <v>0</v>
      </c>
      <c r="Q455" s="123">
        <f t="shared" si="110"/>
        <v>0</v>
      </c>
      <c r="R455" s="244"/>
    </row>
    <row r="456" spans="1:18" ht="36.6" customHeight="1" thickBot="1" x14ac:dyDescent="0.3">
      <c r="A456" s="88"/>
      <c r="B456" s="246"/>
      <c r="C456" s="247"/>
      <c r="D456" s="183" t="s">
        <v>288</v>
      </c>
      <c r="E456" s="129">
        <v>1</v>
      </c>
      <c r="F456" s="129">
        <v>1</v>
      </c>
      <c r="G456" s="129">
        <v>1</v>
      </c>
      <c r="H456" s="129">
        <v>1</v>
      </c>
      <c r="I456" s="129">
        <v>1</v>
      </c>
      <c r="J456" s="129">
        <v>1</v>
      </c>
      <c r="K456" s="51"/>
      <c r="L456" s="51"/>
      <c r="M456" s="22">
        <v>399</v>
      </c>
      <c r="N456" s="19">
        <f t="shared" si="108"/>
        <v>324.39024390243901</v>
      </c>
      <c r="O456" s="124">
        <f t="shared" si="111"/>
        <v>324.39024390243901</v>
      </c>
      <c r="P456" s="125">
        <v>0</v>
      </c>
      <c r="Q456" s="118">
        <f t="shared" si="110"/>
        <v>0</v>
      </c>
      <c r="R456" s="244"/>
    </row>
    <row r="457" spans="1:18" ht="26.25" customHeight="1" x14ac:dyDescent="0.25">
      <c r="A457" s="16"/>
      <c r="B457" s="13"/>
      <c r="C457" s="83"/>
      <c r="D457" s="10"/>
      <c r="E457" s="16"/>
      <c r="F457" s="16"/>
      <c r="G457" s="16"/>
      <c r="H457" s="16"/>
      <c r="I457" s="16"/>
      <c r="J457" s="16"/>
      <c r="K457" s="16"/>
      <c r="L457" s="16"/>
      <c r="N457" s="274" t="s">
        <v>266</v>
      </c>
      <c r="O457" s="275"/>
      <c r="P457" s="177">
        <f>SUM(P5:P456)</f>
        <v>0</v>
      </c>
      <c r="Q457" s="178"/>
    </row>
    <row r="458" spans="1:18" ht="26.25" customHeight="1" x14ac:dyDescent="0.25">
      <c r="A458" s="16"/>
      <c r="B458" s="13"/>
      <c r="C458" s="83"/>
      <c r="D458" s="10"/>
      <c r="E458" s="16"/>
      <c r="F458" s="16"/>
      <c r="G458" s="16"/>
      <c r="H458" s="16"/>
      <c r="I458" s="16"/>
      <c r="J458" s="16"/>
      <c r="K458" s="16"/>
      <c r="L458" s="16"/>
      <c r="N458" s="274" t="s">
        <v>267</v>
      </c>
      <c r="O458" s="275"/>
      <c r="P458" s="179"/>
      <c r="Q458" s="180">
        <f>SUM(Q5:Q456)</f>
        <v>0</v>
      </c>
    </row>
    <row r="459" spans="1:18" ht="42" customHeight="1" x14ac:dyDescent="0.25">
      <c r="A459" s="16"/>
      <c r="B459" s="13"/>
      <c r="C459" s="83"/>
      <c r="D459" s="10"/>
      <c r="E459" s="16"/>
      <c r="F459" s="16"/>
      <c r="G459" s="16"/>
      <c r="H459" s="16"/>
      <c r="I459" s="16"/>
      <c r="J459" s="16"/>
      <c r="K459" s="16"/>
      <c r="L459" s="16"/>
      <c r="N459" s="272" t="s">
        <v>268</v>
      </c>
      <c r="O459" s="273"/>
      <c r="P459" s="181"/>
      <c r="Q459" s="182"/>
    </row>
  </sheetData>
  <mergeCells count="261">
    <mergeCell ref="C110:C113"/>
    <mergeCell ref="B110:B113"/>
    <mergeCell ref="A89:A113"/>
    <mergeCell ref="R90:R113"/>
    <mergeCell ref="C90:C93"/>
    <mergeCell ref="B90:B93"/>
    <mergeCell ref="C94:C97"/>
    <mergeCell ref="B94:B97"/>
    <mergeCell ref="C98:C101"/>
    <mergeCell ref="B98:B101"/>
    <mergeCell ref="B102:B105"/>
    <mergeCell ref="C102:C105"/>
    <mergeCell ref="B106:B109"/>
    <mergeCell ref="C106:C109"/>
    <mergeCell ref="R190:R195"/>
    <mergeCell ref="C402:C406"/>
    <mergeCell ref="C400:C401"/>
    <mergeCell ref="B400:B401"/>
    <mergeCell ref="C326:C328"/>
    <mergeCell ref="B382:B384"/>
    <mergeCell ref="C382:C384"/>
    <mergeCell ref="B385:B386"/>
    <mergeCell ref="B387:B389"/>
    <mergeCell ref="R278:R279"/>
    <mergeCell ref="B285:B287"/>
    <mergeCell ref="R250:R251"/>
    <mergeCell ref="B252:B253"/>
    <mergeCell ref="C252:C253"/>
    <mergeCell ref="B254:B255"/>
    <mergeCell ref="C254:C255"/>
    <mergeCell ref="B256:B257"/>
    <mergeCell ref="C256:C257"/>
    <mergeCell ref="R252:R253"/>
    <mergeCell ref="R196:R197"/>
    <mergeCell ref="R199:R202"/>
    <mergeCell ref="B199:B206"/>
    <mergeCell ref="C199:C206"/>
    <mergeCell ref="R207:R210"/>
    <mergeCell ref="A434:A443"/>
    <mergeCell ref="A366:A369"/>
    <mergeCell ref="A382:A432"/>
    <mergeCell ref="C330:C332"/>
    <mergeCell ref="B295:B297"/>
    <mergeCell ref="C359:C361"/>
    <mergeCell ref="C356:C358"/>
    <mergeCell ref="C362:C364"/>
    <mergeCell ref="A259:A321"/>
    <mergeCell ref="B334:B336"/>
    <mergeCell ref="C334:C336"/>
    <mergeCell ref="B330:B332"/>
    <mergeCell ref="C282:C284"/>
    <mergeCell ref="B291:B293"/>
    <mergeCell ref="C291:C293"/>
    <mergeCell ref="C295:C297"/>
    <mergeCell ref="B303:B304"/>
    <mergeCell ref="B298:B300"/>
    <mergeCell ref="C298:C300"/>
    <mergeCell ref="C303:C304"/>
    <mergeCell ref="C301:C302"/>
    <mergeCell ref="B288:B290"/>
    <mergeCell ref="C288:C290"/>
    <mergeCell ref="C417:C418"/>
    <mergeCell ref="A2:Q2"/>
    <mergeCell ref="A190:A197"/>
    <mergeCell ref="B268:B270"/>
    <mergeCell ref="C268:C270"/>
    <mergeCell ref="C262:C264"/>
    <mergeCell ref="B262:B264"/>
    <mergeCell ref="C265:C267"/>
    <mergeCell ref="B265:B267"/>
    <mergeCell ref="B238:B240"/>
    <mergeCell ref="C238:C240"/>
    <mergeCell ref="B241:B243"/>
    <mergeCell ref="A172:A188"/>
    <mergeCell ref="B178:B180"/>
    <mergeCell ref="C178:C180"/>
    <mergeCell ref="B186:B188"/>
    <mergeCell ref="C186:C188"/>
    <mergeCell ref="B183:B185"/>
    <mergeCell ref="C183:C185"/>
    <mergeCell ref="C172:C173"/>
    <mergeCell ref="B172:B173"/>
    <mergeCell ref="A199:A257"/>
    <mergeCell ref="B232:B234"/>
    <mergeCell ref="C232:C234"/>
    <mergeCell ref="B235:B237"/>
    <mergeCell ref="A3:Q3"/>
    <mergeCell ref="A5:A88"/>
    <mergeCell ref="B5:B7"/>
    <mergeCell ref="C5:C7"/>
    <mergeCell ref="B8:B11"/>
    <mergeCell ref="C8:C11"/>
    <mergeCell ref="B12:B14"/>
    <mergeCell ref="C12:C14"/>
    <mergeCell ref="A323:A364"/>
    <mergeCell ref="B271:B273"/>
    <mergeCell ref="C271:C273"/>
    <mergeCell ref="B274:B276"/>
    <mergeCell ref="C274:C276"/>
    <mergeCell ref="B301:B302"/>
    <mergeCell ref="B323:B325"/>
    <mergeCell ref="B326:B328"/>
    <mergeCell ref="C323:C325"/>
    <mergeCell ref="B174:B175"/>
    <mergeCell ref="B176:B177"/>
    <mergeCell ref="C176:C177"/>
    <mergeCell ref="C285:C287"/>
    <mergeCell ref="B282:B284"/>
    <mergeCell ref="C350:C352"/>
    <mergeCell ref="C235:C237"/>
    <mergeCell ref="B15:B22"/>
    <mergeCell ref="C15:C22"/>
    <mergeCell ref="B24:B26"/>
    <mergeCell ref="C24:C26"/>
    <mergeCell ref="B28:B30"/>
    <mergeCell ref="C28:C30"/>
    <mergeCell ref="B31:B34"/>
    <mergeCell ref="C31:C34"/>
    <mergeCell ref="B35:B37"/>
    <mergeCell ref="C35:C37"/>
    <mergeCell ref="A115:A164"/>
    <mergeCell ref="B115:B119"/>
    <mergeCell ref="C115:C119"/>
    <mergeCell ref="B120:B124"/>
    <mergeCell ref="C120:C124"/>
    <mergeCell ref="B125:B129"/>
    <mergeCell ref="C125:C129"/>
    <mergeCell ref="B131:B135"/>
    <mergeCell ref="C131:C135"/>
    <mergeCell ref="B136:B139"/>
    <mergeCell ref="C136:C139"/>
    <mergeCell ref="B140:B143"/>
    <mergeCell ref="C140:C143"/>
    <mergeCell ref="B145:B148"/>
    <mergeCell ref="C145:C148"/>
    <mergeCell ref="B149:B150"/>
    <mergeCell ref="C149:C150"/>
    <mergeCell ref="B151:B154"/>
    <mergeCell ref="C151:C154"/>
    <mergeCell ref="B155:B156"/>
    <mergeCell ref="C155:C156"/>
    <mergeCell ref="B157:B160"/>
    <mergeCell ref="C157:C160"/>
    <mergeCell ref="B161:B164"/>
    <mergeCell ref="N459:O459"/>
    <mergeCell ref="N457:O457"/>
    <mergeCell ref="N458:O458"/>
    <mergeCell ref="B314:B317"/>
    <mergeCell ref="C314:C317"/>
    <mergeCell ref="C318:C321"/>
    <mergeCell ref="B318:B321"/>
    <mergeCell ref="C306:C309"/>
    <mergeCell ref="C310:C313"/>
    <mergeCell ref="B310:B313"/>
    <mergeCell ref="B306:B309"/>
    <mergeCell ref="B434:B438"/>
    <mergeCell ref="C434:C438"/>
    <mergeCell ref="C392:C396"/>
    <mergeCell ref="B392:B396"/>
    <mergeCell ref="C397:C399"/>
    <mergeCell ref="B397:B399"/>
    <mergeCell ref="C420:C421"/>
    <mergeCell ref="C412:C413"/>
    <mergeCell ref="B412:B413"/>
    <mergeCell ref="B429:B432"/>
    <mergeCell ref="C429:C432"/>
    <mergeCell ref="B445:B450"/>
    <mergeCell ref="C445:C450"/>
    <mergeCell ref="C161:C164"/>
    <mergeCell ref="B77:B78"/>
    <mergeCell ref="C77:C78"/>
    <mergeCell ref="B79:B82"/>
    <mergeCell ref="C79:C82"/>
    <mergeCell ref="B83:B86"/>
    <mergeCell ref="C83:C86"/>
    <mergeCell ref="B259:B261"/>
    <mergeCell ref="C259:C261"/>
    <mergeCell ref="C190:C192"/>
    <mergeCell ref="B181:B182"/>
    <mergeCell ref="C181:C182"/>
    <mergeCell ref="C174:C175"/>
    <mergeCell ref="B190:B192"/>
    <mergeCell ref="B193:B195"/>
    <mergeCell ref="C193:C195"/>
    <mergeCell ref="C241:C243"/>
    <mergeCell ref="B246:B247"/>
    <mergeCell ref="C246:C247"/>
    <mergeCell ref="B248:B249"/>
    <mergeCell ref="C248:C249"/>
    <mergeCell ref="B250:B251"/>
    <mergeCell ref="C250:C251"/>
    <mergeCell ref="B215:B216"/>
    <mergeCell ref="B420:B421"/>
    <mergeCell ref="R314:R321"/>
    <mergeCell ref="R306:R313"/>
    <mergeCell ref="R323:R328"/>
    <mergeCell ref="R434:R443"/>
    <mergeCell ref="B439:B443"/>
    <mergeCell ref="C439:C443"/>
    <mergeCell ref="R429:R432"/>
    <mergeCell ref="C353:C355"/>
    <mergeCell ref="C385:C386"/>
    <mergeCell ref="C387:C389"/>
    <mergeCell ref="B402:B406"/>
    <mergeCell ref="C347:C349"/>
    <mergeCell ref="C376:C377"/>
    <mergeCell ref="C379:C380"/>
    <mergeCell ref="B379:B380"/>
    <mergeCell ref="B376:B377"/>
    <mergeCell ref="B74:B76"/>
    <mergeCell ref="C74:C76"/>
    <mergeCell ref="B38:B39"/>
    <mergeCell ref="C38:C39"/>
    <mergeCell ref="B40:B41"/>
    <mergeCell ref="C40:C41"/>
    <mergeCell ref="B43:B50"/>
    <mergeCell ref="R445:R456"/>
    <mergeCell ref="B451:B456"/>
    <mergeCell ref="C451:C456"/>
    <mergeCell ref="E170:L170"/>
    <mergeCell ref="B220:B222"/>
    <mergeCell ref="C220:C222"/>
    <mergeCell ref="B223:B225"/>
    <mergeCell ref="C223:C225"/>
    <mergeCell ref="B226:B228"/>
    <mergeCell ref="C226:C228"/>
    <mergeCell ref="B229:B231"/>
    <mergeCell ref="C229:C231"/>
    <mergeCell ref="B337:B339"/>
    <mergeCell ref="B340:B342"/>
    <mergeCell ref="C337:C339"/>
    <mergeCell ref="C340:C342"/>
    <mergeCell ref="B417:B418"/>
    <mergeCell ref="R38:R39"/>
    <mergeCell ref="R40:R41"/>
    <mergeCell ref="B65:B66"/>
    <mergeCell ref="C65:C66"/>
    <mergeCell ref="B67:B68"/>
    <mergeCell ref="C67:C68"/>
    <mergeCell ref="B69:B70"/>
    <mergeCell ref="C69:C70"/>
    <mergeCell ref="B71:B72"/>
    <mergeCell ref="C71:C72"/>
    <mergeCell ref="C43:C50"/>
    <mergeCell ref="B51:B58"/>
    <mergeCell ref="C51:C58"/>
    <mergeCell ref="B59:B64"/>
    <mergeCell ref="C59:C64"/>
    <mergeCell ref="R71:R72"/>
    <mergeCell ref="A371:A380"/>
    <mergeCell ref="R371:R374"/>
    <mergeCell ref="R407:R408"/>
    <mergeCell ref="B207:B214"/>
    <mergeCell ref="C207:C214"/>
    <mergeCell ref="R203:R206"/>
    <mergeCell ref="B217:B218"/>
    <mergeCell ref="C215:C216"/>
    <mergeCell ref="C217:C218"/>
    <mergeCell ref="B347:B349"/>
    <mergeCell ref="B350:B352"/>
    <mergeCell ref="R375:R380"/>
  </mergeCells>
  <phoneticPr fontId="10" type="noConversion"/>
  <pageMargins left="3.937007874015748E-2" right="3.937007874015748E-2" top="0.35433070866141736" bottom="0.35433070866141736" header="0.11811023622047245" footer="0.11811023622047245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1'!CENNIK_SPORT_AW_2013_v.4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Majewski</dc:creator>
  <cp:lastModifiedBy>Dagmara Rasowska</cp:lastModifiedBy>
  <cp:lastPrinted>2021-11-17T11:16:03Z</cp:lastPrinted>
  <dcterms:created xsi:type="dcterms:W3CDTF">2013-02-08T07:09:46Z</dcterms:created>
  <dcterms:modified xsi:type="dcterms:W3CDTF">2024-03-08T11:38:00Z</dcterms:modified>
</cp:coreProperties>
</file>